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521" windowWidth="9720" windowHeight="5985" activeTab="3"/>
  </bookViews>
  <sheets>
    <sheet name="wprowadzenie" sheetId="1" r:id="rId1"/>
    <sheet name="bilans" sheetId="2" r:id="rId2"/>
    <sheet name="ID1" sheetId="3" r:id="rId3"/>
    <sheet name="ID2" sheetId="4" r:id="rId4"/>
    <sheet name="ID3" sheetId="5" r:id="rId5"/>
  </sheets>
  <definedNames>
    <definedName name="_xlnm.Print_Area" localSheetId="3">'ID2'!$A$1:$J$147</definedName>
    <definedName name="_xlnm.Print_Area" localSheetId="4">'ID3'!$A$4:$J$36</definedName>
    <definedName name="_xlnm.Print_Area" localSheetId="0">'wprowadzenie'!$A$2:$J$163</definedName>
  </definedNames>
  <calcPr fullCalcOnLoad="1"/>
</workbook>
</file>

<file path=xl/sharedStrings.xml><?xml version="1.0" encoding="utf-8"?>
<sst xmlns="http://schemas.openxmlformats.org/spreadsheetml/2006/main" count="786" uniqueCount="498">
  <si>
    <t xml:space="preserve"> - niestanowiące kosztów uzyskania przychodów</t>
  </si>
  <si>
    <t>Struktura własnościowa środków trwałych ewidencjonowanych bilansowo (w wartości netto)</t>
  </si>
  <si>
    <t>1. Własne</t>
  </si>
  <si>
    <t>2. Używane na podstawie najmu, dzierżawy lub innej umowy o podobnym charakterze</t>
  </si>
  <si>
    <t>2. Zwiększenia</t>
  </si>
  <si>
    <t xml:space="preserve"> - obiekt A</t>
  </si>
  <si>
    <t xml:space="preserve"> - obiekt B</t>
  </si>
  <si>
    <t>Wartość gruntu, w tym:</t>
  </si>
  <si>
    <t>Pozostałe</t>
  </si>
  <si>
    <t>Lp.</t>
  </si>
  <si>
    <t>a)</t>
  </si>
  <si>
    <t>b)</t>
  </si>
  <si>
    <t>c)</t>
  </si>
  <si>
    <t>Wprowadzenie do sprawozdania finansowego</t>
  </si>
  <si>
    <t>Dodatkowe informacje i objaśnienia</t>
  </si>
  <si>
    <t>Podstawowy przedmiot działalności:</t>
  </si>
  <si>
    <t>Nazwa (firma) i siedziba jednostki:</t>
  </si>
  <si>
    <t>Omówienie przyjętych zasad (polityki) rachunkowości</t>
  </si>
  <si>
    <t>1. Stosowane metody wyceny aktywów i pasywów</t>
  </si>
  <si>
    <t>A. Amortyzacja</t>
  </si>
  <si>
    <t>B. Wartości niematerialne i prawne</t>
  </si>
  <si>
    <t>Autorskie prawa majątkowe i prawa pokrewne</t>
  </si>
  <si>
    <t>Prawa do wynalazków, patentów, znaków towarowych, wzorów użytkowych oraz zdobniczych</t>
  </si>
  <si>
    <t>Know-how</t>
  </si>
  <si>
    <t>C. Środki trwałe</t>
  </si>
  <si>
    <t>Metoda amortyzacji</t>
  </si>
  <si>
    <t>Nieruchomości, w tym:</t>
  </si>
  <si>
    <t>grunty</t>
  </si>
  <si>
    <t>budynki</t>
  </si>
  <si>
    <t>budowle</t>
  </si>
  <si>
    <t>liniowa</t>
  </si>
  <si>
    <t>Stawka amortyzacji</t>
  </si>
  <si>
    <t>od12,5%do30%</t>
  </si>
  <si>
    <t>2,5% i 10%</t>
  </si>
  <si>
    <t xml:space="preserve">Zobowiązania są wykazywane w kwocie wymagającej zapłaty. </t>
  </si>
  <si>
    <t>2. Sposób sporządzania sprawozdania finansowego</t>
  </si>
  <si>
    <t>Właściwy sąd lub inny organ prowadzący rejestr:</t>
  </si>
  <si>
    <t>4. Propozycja co do sposobu podziału zysku lub pokrycia straty za rok obrotowy</t>
  </si>
  <si>
    <t>2. Informacje o przychodach, kosztach i wynikach działalności zaniechanej w roku obrotowym lub przewidzianej do zaprzestania w roku następnym</t>
  </si>
  <si>
    <t>3. Rozliczenie głównych pozycji różniących podstawę opodatkowania podatkiem dochodowym od wyniku finansowego (zysku, straty) brutto</t>
  </si>
  <si>
    <t>Rachunek zysków i strat (wariant porównawczy)</t>
  </si>
  <si>
    <t xml:space="preserve"> Rezerwa z tyt. odroczonego podatku dochodowego (art. 37) </t>
  </si>
  <si>
    <t xml:space="preserve">Rezerwa na świadczenia emerytalne i podobne </t>
  </si>
  <si>
    <t xml:space="preserve"> - długoterminowa</t>
  </si>
  <si>
    <t xml:space="preserve"> - krótkoterminowa</t>
  </si>
  <si>
    <t>Koszt wytworzenia świadczeń na własne potrzeby jednostki</t>
  </si>
  <si>
    <t>Podatki i opłaty, w tym:</t>
  </si>
  <si>
    <t xml:space="preserve">Zysk/Strata z działalności operacyjnej (C+D-E) </t>
  </si>
  <si>
    <t>w etatach</t>
  </si>
  <si>
    <t>w osobach</t>
  </si>
  <si>
    <t>1. Należności długoterminowe, należności krótkoterminowe i roszczenia wykazywane są w wartości netto (pomniejszonej o odpisy aktualizujące wartość należności).</t>
  </si>
  <si>
    <t>AKTYWA</t>
  </si>
  <si>
    <t>A.</t>
  </si>
  <si>
    <t xml:space="preserve"> Inne wartości niematerialne i prawne</t>
  </si>
  <si>
    <t xml:space="preserve"> Rzeczowe aktywa trwałe</t>
  </si>
  <si>
    <t xml:space="preserve"> Należności długoterminowe</t>
  </si>
  <si>
    <t>B.</t>
  </si>
  <si>
    <t xml:space="preserve"> Zapasy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</si>
  <si>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</si>
  <si>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</si>
  <si>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</si>
  <si>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</si>
  <si>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t xml:space="preserve"> Zaliczki na poczet dostaw</t>
  </si>
  <si>
    <t>SUMA AKTYWÓW</t>
  </si>
  <si>
    <t>Kapitał (fundusz) własny</t>
  </si>
  <si>
    <t xml:space="preserve"> Kapitał (fundusz) podstawowy</t>
  </si>
  <si>
    <t xml:space="preserve"> Należne, lecz nie wniesione, wkłady na pocz. kap. podst. (wielkość ujemna) </t>
  </si>
  <si>
    <t xml:space="preserve">Udziały (akcje) własne (wielkość ujemna) </t>
  </si>
  <si>
    <t xml:space="preserve"> Pozostałe kapitały (fundusze) rezerwowe</t>
  </si>
  <si>
    <t xml:space="preserve">Odpisy z zysku netto w ciągu roku obrotowego (wielkość ujemna) </t>
  </si>
  <si>
    <t>SUMA PASYWÓW</t>
  </si>
  <si>
    <t>Stan za okres</t>
  </si>
  <si>
    <t>Usługi obce</t>
  </si>
  <si>
    <t>Wynagrodzenia</t>
  </si>
  <si>
    <t>Aktywa trwałe (art. 3 ust. 1 pkt 13)</t>
  </si>
  <si>
    <t xml:space="preserve"> Wartości niematerialne i prawne (art. 3 ust. 1 pkt 14, art. 33)</t>
  </si>
  <si>
    <t xml:space="preserve">1. </t>
  </si>
  <si>
    <t xml:space="preserve"> Koszty zakończonych prac rozwojowych (art. 33 ust. 2)</t>
  </si>
  <si>
    <t xml:space="preserve"> Wartość firmy (art. 33 ust. 4)</t>
  </si>
  <si>
    <t xml:space="preserve">Zaliczki na wartości niematerialne i prawne </t>
  </si>
  <si>
    <t>Środki trwałe (art. 3 ust. 1 pkt 15)</t>
  </si>
  <si>
    <t>a) grunty własne (w tym prawo wieczystego użytkowania gruntów)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</si>
  <si>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</si>
  <si>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</si>
  <si>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</si>
  <si>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</si>
  <si>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 xml:space="preserve">2. </t>
  </si>
  <si>
    <t xml:space="preserve">Środki trwałe w budowie (art. 3 ust. 1 pkt 16) </t>
  </si>
  <si>
    <t xml:space="preserve">3. </t>
  </si>
  <si>
    <t xml:space="preserve">III. </t>
  </si>
  <si>
    <t xml:space="preserve">Od jednostek powiązanych </t>
  </si>
  <si>
    <t xml:space="preserve">Od pozostałych jednostek </t>
  </si>
  <si>
    <t xml:space="preserve">IV. </t>
  </si>
  <si>
    <t xml:space="preserve">Inwestycje długoterminowe (art. 3 ust. 1 pkt 17) </t>
  </si>
  <si>
    <t xml:space="preserve">Nieruchomości </t>
  </si>
  <si>
    <t xml:space="preserve">Wartości niematerialne i prawne </t>
  </si>
  <si>
    <t xml:space="preserve">Długoterminowe aktywa finansowe </t>
  </si>
  <si>
    <t xml:space="preserve">a) w jednostkach powiązanych </t>
  </si>
  <si>
    <t xml:space="preserve"> - udziały i akcje </t>
  </si>
  <si>
    <t xml:space="preserve"> - inne papiery wartościowe </t>
  </si>
  <si>
    <t xml:space="preserve"> - udzielone pożyczki </t>
  </si>
  <si>
    <t xml:space="preserve"> - inne długoterminowe aktywa trwałe </t>
  </si>
  <si>
    <t xml:space="preserve">Inne inwestycje długoterminowe </t>
  </si>
  <si>
    <t xml:space="preserve">V. </t>
  </si>
  <si>
    <t xml:space="preserve">Długoterminowe rozliczenia międzyokresowe </t>
  </si>
  <si>
    <t xml:space="preserve">Aktywa z tytułu odroczonego podatku dochodowego (art. 37) </t>
  </si>
  <si>
    <t xml:space="preserve">Inne rozliczenia międzyokresowe </t>
  </si>
  <si>
    <t>Aktywa obrotowe (art. 3 ust. 1 pkt 18)</t>
  </si>
  <si>
    <t xml:space="preserve"> Należności krótkoterminowe (art. 3 ust. 1 pkt. 18c) </t>
  </si>
  <si>
    <t xml:space="preserve">Należności od jednostek powiązanych </t>
  </si>
  <si>
    <t xml:space="preserve">a) z tytułu dostaw i usług o okresie spłaty: </t>
  </si>
  <si>
    <t xml:space="preserve"> - do 12 m-cy </t>
  </si>
  <si>
    <t xml:space="preserve"> - powyżej 12 m-cy </t>
  </si>
  <si>
    <t xml:space="preserve">b) inne </t>
  </si>
  <si>
    <t xml:space="preserve"> Należności od pozostałych jednostek </t>
  </si>
  <si>
    <t xml:space="preserve">b) z tytułu podatków, dotacji, ceł, ubezpieczeń społecznych i zdrowotnych oraz innych świadczeń </t>
  </si>
  <si>
    <t xml:space="preserve">c) inne </t>
  </si>
  <si>
    <t xml:space="preserve">d) dochodzone na drodze sądowej </t>
  </si>
  <si>
    <t xml:space="preserve">Inwestycje krótkoterminowe (art. 3 ust. 1 pkt 17 i 18b) </t>
  </si>
  <si>
    <t xml:space="preserve">Krótkoterminowe aktywa finansowe </t>
  </si>
  <si>
    <t xml:space="preserve"> - udziały lub akcje </t>
  </si>
  <si>
    <t xml:space="preserve"> - inne krótkoterminowe aktywa finansowe </t>
  </si>
  <si>
    <t xml:space="preserve">b) w pozostałych jednostkach </t>
  </si>
  <si>
    <t xml:space="preserve">c) środki pieniężne i inne aktywa pieniężne </t>
  </si>
  <si>
    <t xml:space="preserve"> - środki pieniężne w kasie i na rachunkach </t>
  </si>
  <si>
    <t xml:space="preserve"> - inne środki pieniężne </t>
  </si>
  <si>
    <t xml:space="preserve"> - inne aktywa pieniężne (np. odsetki od lokaty terminowej) </t>
  </si>
  <si>
    <t xml:space="preserve">Inne inwestycje krótkoterminowe </t>
  </si>
  <si>
    <t xml:space="preserve">PASYWA </t>
  </si>
  <si>
    <t xml:space="preserve">Kapitał (fundusz) rezerwowy z aktualizacji wyceny </t>
  </si>
  <si>
    <t xml:space="preserve">VI. </t>
  </si>
  <si>
    <t xml:space="preserve">Zysk (strata) netto </t>
  </si>
  <si>
    <t xml:space="preserve">IX. </t>
  </si>
  <si>
    <t xml:space="preserve">Rezerwy na zobowiązania </t>
  </si>
  <si>
    <t xml:space="preserve"> - długoterminowe </t>
  </si>
  <si>
    <t xml:space="preserve"> - krótkoterminowe </t>
  </si>
  <si>
    <t xml:space="preserve">Pozostałe rezerwy </t>
  </si>
  <si>
    <t xml:space="preserve">II. </t>
  </si>
  <si>
    <t>Zobowiązania długoterminowe</t>
  </si>
  <si>
    <t xml:space="preserve">Wobec jednostek powiązanych </t>
  </si>
  <si>
    <t xml:space="preserve">Wobec pozostałych jednostek </t>
  </si>
  <si>
    <t xml:space="preserve">a) kredyty i pożyczki </t>
  </si>
  <si>
    <t xml:space="preserve">b) z tytułu emisji dłużnych papierów wartościowych </t>
  </si>
  <si>
    <t xml:space="preserve">c) inne zobowiązania finansowe </t>
  </si>
  <si>
    <t xml:space="preserve">d) inne </t>
  </si>
  <si>
    <t xml:space="preserve">Zobowiązania krótkoterminowe (art. 3 ust. 1 pkt 22) </t>
  </si>
  <si>
    <t xml:space="preserve">a) z tyt. dostaw i usług, o okresie wymagalności </t>
  </si>
  <si>
    <t xml:space="preserve">d) z tyt. dostaw i usług, o okresie wymagalności: </t>
  </si>
  <si>
    <t xml:space="preserve">e) zaliczki otrzymane na dostawy </t>
  </si>
  <si>
    <t xml:space="preserve">f) zobowiązania wekslowe </t>
  </si>
  <si>
    <t xml:space="preserve">g) z tytułu podatków, ceł, ubezpieczeń i innych świadczeń </t>
  </si>
  <si>
    <t>h) z tytułu wynagrodzeń</t>
  </si>
  <si>
    <t xml:space="preserve">i) inne </t>
  </si>
  <si>
    <t xml:space="preserve"> Fundusze specjalne</t>
  </si>
  <si>
    <t xml:space="preserve">Rozliczenia międzyokresowe </t>
  </si>
  <si>
    <t xml:space="preserve">Ujemna wartość firmy (art. 33 ust. 4, art. 41 ust. 1 pkt. 3, art. 44b ust. 11) </t>
  </si>
  <si>
    <t xml:space="preserve">Inne rozliczenia międzyokresowe (art. 39 ust. 2, art. 41) </t>
  </si>
  <si>
    <t>Przychody netto ze sprzedaży i zrównane z nimi, w tym</t>
  </si>
  <si>
    <t xml:space="preserve"> - od jednostek powiązanych </t>
  </si>
  <si>
    <t>Przychody netto ze sprzedaży produktów</t>
  </si>
  <si>
    <t>Przychody netto ze sprzedaży towarów i materiałów</t>
  </si>
  <si>
    <t>Koszty działalności operacyjnej</t>
  </si>
  <si>
    <t xml:space="preserve">Amortyzacja </t>
  </si>
  <si>
    <t>Zużycie materiałów i energii</t>
  </si>
  <si>
    <t xml:space="preserve"> - podatek akcyzowy </t>
  </si>
  <si>
    <t xml:space="preserve">Ubezpieczenia społeczne i inne świadczenia </t>
  </si>
  <si>
    <t xml:space="preserve">Pozostałe koszty rodzajowe </t>
  </si>
  <si>
    <t>C. ZYSK (STRATA) ZE SPRZEDAŻY (A-B)</t>
  </si>
  <si>
    <t xml:space="preserve">D. </t>
  </si>
  <si>
    <t>Pozostałe przychody operacyjne</t>
  </si>
  <si>
    <t xml:space="preserve">Zysk ze zbycia niefinansowych aktywów trwałych </t>
  </si>
  <si>
    <t>Dotacje</t>
  </si>
  <si>
    <t>Inne przychody operacyjne</t>
  </si>
  <si>
    <t xml:space="preserve">E. </t>
  </si>
  <si>
    <t>Pozostałe koszty operacyjne</t>
  </si>
  <si>
    <t xml:space="preserve">Strata ze zbycia niefinansowych aktywów trwałych </t>
  </si>
  <si>
    <t xml:space="preserve">Aktualizacja wartości aktywów niefinansowych </t>
  </si>
  <si>
    <t xml:space="preserve">Inne koszty operacyjne </t>
  </si>
  <si>
    <t xml:space="preserve">F. </t>
  </si>
  <si>
    <t xml:space="preserve">G. </t>
  </si>
  <si>
    <t>Przychody finansowe</t>
  </si>
  <si>
    <t xml:space="preserve">Dywidendy i udziały w zyskach, w tym: </t>
  </si>
  <si>
    <t xml:space="preserve"> Odsetki, w tym: </t>
  </si>
  <si>
    <t xml:space="preserve">Zysk ze zbycia inwestycji </t>
  </si>
  <si>
    <t xml:space="preserve">Aktualizacja wartości inwestycji </t>
  </si>
  <si>
    <t xml:space="preserve">Inne </t>
  </si>
  <si>
    <t xml:space="preserve">H. </t>
  </si>
  <si>
    <t>Koszty finansowe</t>
  </si>
  <si>
    <t xml:space="preserve">Odsetki, w tym: </t>
  </si>
  <si>
    <t xml:space="preserve"> - dla jednostek powiązanych </t>
  </si>
  <si>
    <t xml:space="preserve">Strata ze zbycia inwestycji </t>
  </si>
  <si>
    <t xml:space="preserve">ZYSK/STRATA Z DZIAŁALNOŚCI GOSPODARCZEJ (F+G-H) </t>
  </si>
  <si>
    <t xml:space="preserve">J. </t>
  </si>
  <si>
    <t>WYNIK ZDARZEŃ NADZWYCZAJNYCH (J.I-J.II)</t>
  </si>
  <si>
    <t>Zyski nadzwyczajne</t>
  </si>
  <si>
    <t>Straty nadzwyczajne</t>
  </si>
  <si>
    <t xml:space="preserve">K. </t>
  </si>
  <si>
    <t xml:space="preserve">Zysk/Strata brutto (I+/-J) </t>
  </si>
  <si>
    <t xml:space="preserve">L. </t>
  </si>
  <si>
    <t xml:space="preserve">Podatek dochodowy </t>
  </si>
  <si>
    <t xml:space="preserve">M. </t>
  </si>
  <si>
    <t xml:space="preserve">Pozostałe obowiązkowe zmniejszenia zysku (zwiększenia straty) </t>
  </si>
  <si>
    <t xml:space="preserve">N. </t>
  </si>
  <si>
    <t xml:space="preserve">Zysk (strata) netto (K-L-M) </t>
  </si>
  <si>
    <t xml:space="preserve">Wartość sprzedanych towarów i materiałów </t>
  </si>
  <si>
    <t>1. Zakupione materiały ujmowane są w księgach ewidencji wartościowej i odpisywane są w koszty zużycia materiałów w dacie ich zakupu.</t>
  </si>
  <si>
    <t>Wprowadzenie do sprawozdania finansowego, bilans, rachunek zysków i strat, oraz dodatkowe informacje i objaśnienia zostały sporządzone zgodnie z ustawą o rachunkowości i przedstawione w niniejszym dokumencie w następującej kolejności:</t>
  </si>
  <si>
    <t>Przeciętne zatrudnienie w roku obr.</t>
  </si>
  <si>
    <t>rok ubiegły</t>
  </si>
  <si>
    <t>rok bieżący</t>
  </si>
  <si>
    <t>Strona</t>
  </si>
  <si>
    <t xml:space="preserve">I. </t>
  </si>
  <si>
    <t>Tytuł</t>
  </si>
  <si>
    <t>1. Szczegółowy zakres zmian wartości grup rodzajowych środków trwałych, wartości niematerialnych i prawnych oraz inwestycji długoterminowych</t>
  </si>
  <si>
    <t>a) zakup</t>
  </si>
  <si>
    <t>b) darowizna</t>
  </si>
  <si>
    <t>c) pozostałe</t>
  </si>
  <si>
    <t>3. Zmniejszenia</t>
  </si>
  <si>
    <t>a) sprzedaż</t>
  </si>
  <si>
    <t>b) likwidacja</t>
  </si>
  <si>
    <t>c) darowizna</t>
  </si>
  <si>
    <t>d) pozostałe</t>
  </si>
  <si>
    <t>a) naliczenie umorzenia, w tym:</t>
  </si>
  <si>
    <t>b) nieplanowe odpisy amortyzacyjne</t>
  </si>
  <si>
    <t>b) przyjęcie z inwestycji</t>
  </si>
  <si>
    <t>d) ujawnienia (inwentaryzacja)</t>
  </si>
  <si>
    <t>e) pozostałe</t>
  </si>
  <si>
    <t>c) darowizny</t>
  </si>
  <si>
    <t>d) straty losowe</t>
  </si>
  <si>
    <t>e) niedobory (inwentaryzacja)</t>
  </si>
  <si>
    <t>f) pozostałe</t>
  </si>
  <si>
    <t>Prawo wieczystego użytkowania gruntów</t>
  </si>
  <si>
    <t>Spółdzielcze prawa do mieszkania i lokalu użytkowego</t>
  </si>
  <si>
    <t>zł</t>
  </si>
  <si>
    <t>Zwiększenia</t>
  </si>
  <si>
    <t>Zmniejszenia</t>
  </si>
  <si>
    <t>1. Czynne rozliczenia międzyokresowe kosztów, w tym:</t>
  </si>
  <si>
    <t>b) remonty</t>
  </si>
  <si>
    <t>c) czynsze</t>
  </si>
  <si>
    <t>d) ubezpieczenia</t>
  </si>
  <si>
    <t>e) prenumeraty</t>
  </si>
  <si>
    <t>2. Pozostałe rozliczenia międzyokresowe, w tym:</t>
  </si>
  <si>
    <t>b) koszty finansowe umów leasingowych</t>
  </si>
  <si>
    <t>c) aktywa z tytułu odroczonego podatku dochodowego</t>
  </si>
  <si>
    <t>3. Bierne rozliczenia międzyokresowe kosztów, w tym:</t>
  </si>
  <si>
    <t>a) rezerwa na urlopy, nagrody jubileuszowe i inne świadczenia pracownicze</t>
  </si>
  <si>
    <t>b) rezerwa na naprawy gwarancyjne</t>
  </si>
  <si>
    <t>ogółem</t>
  </si>
  <si>
    <t>w tym kraj</t>
  </si>
  <si>
    <t>w tym eksport</t>
  </si>
  <si>
    <t>2. Przychody ze sprzedaży wyrobów, w tym:</t>
  </si>
  <si>
    <t>3. Przychody ze sprzedaży usług, w tym:</t>
  </si>
  <si>
    <t>1. Zysk/strata brutto</t>
  </si>
  <si>
    <t>2. Przychody bilansowe nie stanowiące przychodów podatkowych w roku bieżącym (różnice przejściowe)</t>
  </si>
  <si>
    <t>a. Naliczone odsetki od należności</t>
  </si>
  <si>
    <t>b. Dodatnie (statystyczne) różnice kursowe</t>
  </si>
  <si>
    <t>c. Pozostałe</t>
  </si>
  <si>
    <t>3. Przychody bilansowe niestanowiące nigdy przychodów podatkowych (różnice trwałe)</t>
  </si>
  <si>
    <t>a. Odsetki otrzymane w związku ze zwrotem nadpłaconych zobowiązań podatkowych</t>
  </si>
  <si>
    <t>b. Zwrócone wydatki nie zaliczone uprzednio do kosztów uzyskania przychodów</t>
  </si>
  <si>
    <t>4. Przychody podatkowe nie stanowiące przychodów bilansowych w roku bieżącym (różnice przejściowe)</t>
  </si>
  <si>
    <t>a. Zasądzone koszty procesowe</t>
  </si>
  <si>
    <t>b. Pozostałe</t>
  </si>
  <si>
    <t>5. Przychody podatkowe niestanowiące nigdy przychodów bilansowych (różnice trwałe)</t>
  </si>
  <si>
    <t>a. Przychody z tytułu użyczenia nieruchomości</t>
  </si>
  <si>
    <t>6. Koszty nie uznawane za koszty uzyskania przychodów w roku bieżącym (różnice przejściowe)</t>
  </si>
  <si>
    <t>a. Odpisy aktualizujące wartość należności</t>
  </si>
  <si>
    <t>b. Niewypłacone wynagrodzenia z tytułu umów cywilnoprawnych</t>
  </si>
  <si>
    <t>c. Skutki aktualizacji wyceny towarów (materiałów, wyrobów gotowych)</t>
  </si>
  <si>
    <t>e. Amortyzacja prawa użytkowania wieczystego gruntów</t>
  </si>
  <si>
    <t>f. Ujemne różnice kursowe od wyceny bilansowej</t>
  </si>
  <si>
    <t>g. Pozostałe</t>
  </si>
  <si>
    <t>7. Koszty nieuznawane nigdy za koszty uzyskania przychodów (różnice trwałe)</t>
  </si>
  <si>
    <t>a. Darowizny</t>
  </si>
  <si>
    <t>b. Amortyzacja samochodów osobowych w części przekraczającej 20.000 euro wartości samochodów</t>
  </si>
  <si>
    <t>c. Składki na ubezpieczenie samochodów osobowych od wartości przekraczającej 20.000 euro</t>
  </si>
  <si>
    <t>d. Odsetki budżetowe</t>
  </si>
  <si>
    <t>e. Składki na rzecz organizacji, do których przynależność nie jest obowiązkowa</t>
  </si>
  <si>
    <t>g. Koszty reprezentacji i reklamy ponad limit</t>
  </si>
  <si>
    <t>h. Wierzytelności odpisane jako przedawnione</t>
  </si>
  <si>
    <t>8. Koszty podatkowe, które stanowiły koszty bilansowe w latach ubiegłych</t>
  </si>
  <si>
    <t>a. Uprawdopodobnienie dokonanych w latach ubiegłych odpisów aktualizujących wartość należności</t>
  </si>
  <si>
    <t>9. Dochody wolne od podatku</t>
  </si>
  <si>
    <t>10. Straty z lat ubiegłych</t>
  </si>
  <si>
    <t>11. Inne zmiany podstawy opodatkowania</t>
  </si>
  <si>
    <t>a. darowizny</t>
  </si>
  <si>
    <t>13. Naliczony podatek za bieżący rok obrotowy</t>
  </si>
  <si>
    <t>14. Zapłacone w roku bieżącym oraz nierozliczone w latach ubiegłych podatki od uzyskanych dywidend</t>
  </si>
  <si>
    <t>1. Przeciętne w roku obrotowym zatrudnienie w grupach zawodowych</t>
  </si>
  <si>
    <t>Pracownicy bezpośrednio produkcyjni</t>
  </si>
  <si>
    <t>Pracownicy pośrednio produkcyjni</t>
  </si>
  <si>
    <t>Pozostali</t>
  </si>
  <si>
    <t>Stanowiska nierobotnicze</t>
  </si>
  <si>
    <t>Średnioroczne zatrudnienie</t>
  </si>
  <si>
    <t xml:space="preserve">4. </t>
  </si>
  <si>
    <t xml:space="preserve"> </t>
  </si>
  <si>
    <r>
      <t>Powierzchnia (m</t>
    </r>
    <r>
      <rPr>
        <b/>
        <vertAlign val="super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), w tym:</t>
    </r>
  </si>
  <si>
    <t>VIII.</t>
  </si>
  <si>
    <t xml:space="preserve">  </t>
  </si>
  <si>
    <t>Sprawozdanie finansowe</t>
  </si>
  <si>
    <t>Bilans</t>
  </si>
  <si>
    <t>[   ]</t>
  </si>
  <si>
    <t>Sprawozdanie z działalności jednostki stanowi załącznik do niniejszego sprawozdania finansowego.</t>
  </si>
  <si>
    <t>Odpowiedzialny za prowadzenie ksiąg rachunkowych</t>
  </si>
  <si>
    <t>Wyszczególnienie</t>
  </si>
  <si>
    <t>I.</t>
  </si>
  <si>
    <t>1.</t>
  </si>
  <si>
    <t>2.</t>
  </si>
  <si>
    <t>3.</t>
  </si>
  <si>
    <t>4.</t>
  </si>
  <si>
    <t>5.</t>
  </si>
  <si>
    <t>II.</t>
  </si>
  <si>
    <t>III.</t>
  </si>
  <si>
    <t>IV.</t>
  </si>
  <si>
    <t>Koszty prac rozwojowych</t>
  </si>
  <si>
    <t>Grunty własne</t>
  </si>
  <si>
    <t>Budynki i budowle</t>
  </si>
  <si>
    <t>Urządzenia techniczne i maszyny</t>
  </si>
  <si>
    <t>Środki transportu</t>
  </si>
  <si>
    <t>V.</t>
  </si>
  <si>
    <t>Pozostałe środki trwałe</t>
  </si>
  <si>
    <t>VI.</t>
  </si>
  <si>
    <t xml:space="preserve">ZOBOWIĄZANIA (art. 3 ust. 1 pkt 20) i rezerwy na zobowiązania (art. 3 ust. 1 pkt 21, art. 35d i 37) </t>
  </si>
  <si>
    <t xml:space="preserve"> Krótkoterminowe rozliczenia międzyokresowe </t>
  </si>
  <si>
    <t>BILANS</t>
  </si>
  <si>
    <t>RACHUNEK ZYSKÓW I STRAT</t>
  </si>
  <si>
    <t>(wariant porównawczy)</t>
  </si>
  <si>
    <t xml:space="preserve">Zaliczki na środki trwałe w budowie </t>
  </si>
  <si>
    <t xml:space="preserve"> - inne długoterminowe aktywa finansowe </t>
  </si>
  <si>
    <t xml:space="preserve">Zysk (strata) z lat ubiegłych </t>
  </si>
  <si>
    <t>a) koszty uruchomienia nowej produkcji</t>
  </si>
  <si>
    <t>a) dyskonto związane z emisją dłużnych papierów wartościowych</t>
  </si>
  <si>
    <t>Prawa do wynalazków, patentów,  znaków towarowych, wzorów użytkowych oraz zdobniczych</t>
  </si>
  <si>
    <t>15. Zapłacone zaliczki na podatek dochodowy dotyczące roku bieżącego</t>
  </si>
  <si>
    <t>VII.</t>
  </si>
  <si>
    <t>Razem</t>
  </si>
  <si>
    <t>Kapitał zapasowy pozostały</t>
  </si>
  <si>
    <t>Kapitał z aktualizacji wyceny</t>
  </si>
  <si>
    <t>a) odpis z zysku</t>
  </si>
  <si>
    <t>b) przesunięcie z innych kapitałów</t>
  </si>
  <si>
    <t>c) wpłaty akcjonariuszy/udziałowców</t>
  </si>
  <si>
    <t>d) agio</t>
  </si>
  <si>
    <t>a) pokrycie strat</t>
  </si>
  <si>
    <t>b) przesunięcie na inne kapitały</t>
  </si>
  <si>
    <t>c) zwrot dopłat i inne wypłaty</t>
  </si>
  <si>
    <t>Kwota</t>
  </si>
  <si>
    <t>1. Wynik finansowy netto</t>
  </si>
  <si>
    <t>2. Proponowany podział wyniku, w tym:</t>
  </si>
  <si>
    <t>a) zwiększenia kapitału zapasowego</t>
  </si>
  <si>
    <t>b) zwiększenia kapitału rezerwowego</t>
  </si>
  <si>
    <t>c) wypłata dywidend</t>
  </si>
  <si>
    <t>d) nagrody, premie dla załogi wraz z ZUS</t>
  </si>
  <si>
    <t>e) zasilenie funduszy specjalnych</t>
  </si>
  <si>
    <t>3. Wynik niepodzielony</t>
  </si>
  <si>
    <t>sprzedaż wyrobów</t>
  </si>
  <si>
    <t>transport</t>
  </si>
  <si>
    <t>usługa szycia</t>
  </si>
  <si>
    <t>uszlachetnianie-usługa szycia</t>
  </si>
  <si>
    <t xml:space="preserve">Zapisy księgowe prowadzone są według zasady kosztów bieżących,wartości sprzedaży bieżącej. </t>
  </si>
  <si>
    <t xml:space="preserve">Wartości niematerialne i prawne o wartości nieprzekraczającej 3500 zł ujmowane są w ewidencji wartości niematerialnych i prawnych oraz amortyzowane jednorazowo, w miesiącu zakupu. </t>
  </si>
  <si>
    <t>Zysk na pokrycie strat z lat ubiegłych.</t>
  </si>
  <si>
    <t>Aktywa  i pasywa wyrażone są w PLN.</t>
  </si>
  <si>
    <t>14%,20%</t>
  </si>
  <si>
    <t>Podpis Zarządu</t>
  </si>
  <si>
    <t>nie ma</t>
  </si>
  <si>
    <t>12. Podstawa opodatkowania ( strata podatkowa )</t>
  </si>
  <si>
    <t>f. Faktury. Nkup</t>
  </si>
  <si>
    <t>d. . VAT nkup</t>
  </si>
  <si>
    <t>16. Podatek dochodowy do rozliczenia: zobowiązanie</t>
  </si>
  <si>
    <t>[  X ]</t>
  </si>
  <si>
    <t>[ X ]</t>
  </si>
  <si>
    <t xml:space="preserve">Odpisy amortyzacyjne od środków trwałych oraz wartości niematerialnych i prawnych dokonywane są na podstawie planu amortyzacji. </t>
  </si>
  <si>
    <t>Plan amortyzacji zawiera kwoty rocznych odpisów.</t>
  </si>
  <si>
    <t>Środki trwałe o wartości początkowej wyższej niż 500zł lecz nieprzekraczającej 3500zł ujmowane są w ewidencji środków trwałych oraz amortyzowane jednorazowo, w miesiącu zakupu.Srodki trwałe powyżej  3 500 zł.amortyzowane są wg tabeli.</t>
  </si>
  <si>
    <t>D. Wycena materiałów .</t>
  </si>
  <si>
    <t>2. Zakup materiałów wyceniany jest według ceny zakupu.</t>
  </si>
  <si>
    <t>E. Należności długoterminowe, należności krótkoterminowe i roszczenia</t>
  </si>
  <si>
    <t>F. Zobowiązania długoterminowe i krótkoterminowe</t>
  </si>
  <si>
    <t>G. Aktywa i pasywa</t>
  </si>
  <si>
    <t>H.  1. Pomiar wyniku finansowego</t>
  </si>
  <si>
    <t>Jednostka sporządza porównanwczy rachunek zysków i strat</t>
  </si>
  <si>
    <t>PROGRAMY KOMP.</t>
  </si>
  <si>
    <t xml:space="preserve">i. Pozostałe - różn. </t>
  </si>
  <si>
    <t>usługi pozostałe</t>
  </si>
  <si>
    <t>Informacja dodatkowa</t>
  </si>
  <si>
    <t>INFORMACJA  DODATKOWA</t>
  </si>
  <si>
    <t xml:space="preserve">Rachunek przepływów pieniężnych (metoda pośrednia) 
</t>
  </si>
  <si>
    <t xml:space="preserve">Przepływy środków pieniężnych z działalności operacyjnej </t>
  </si>
  <si>
    <t xml:space="preserve">Korekty razem 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</si>
  <si>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</si>
  <si>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</si>
  <si>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</si>
  <si>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 xml:space="preserve">Zmiana stanu rezerw </t>
  </si>
  <si>
    <t>6.</t>
  </si>
  <si>
    <t xml:space="preserve">Zmiana stanu zapasów </t>
  </si>
  <si>
    <t>7.</t>
  </si>
  <si>
    <t xml:space="preserve">Zmiana stanu należności </t>
  </si>
  <si>
    <t>8.</t>
  </si>
  <si>
    <t xml:space="preserve">Zmiana stanu zobowiązań krótkoterminowych, z wyjątkiem pożyczek i kredytów </t>
  </si>
  <si>
    <t>9.</t>
  </si>
  <si>
    <t xml:space="preserve">Zmiana stanu rozliczeń międzyokresowych </t>
  </si>
  <si>
    <t>10.</t>
  </si>
  <si>
    <t xml:space="preserve">Inne korekty </t>
  </si>
  <si>
    <t xml:space="preserve">Przepływy pieniężne netto z działalności operacyjnej (I-II) </t>
  </si>
  <si>
    <t xml:space="preserve">Przepływy środków pieniężnych z działalności inwestycyjnej </t>
  </si>
  <si>
    <t xml:space="preserve">Wpływy </t>
  </si>
  <si>
    <t xml:space="preserve">Zbycie wartości niematerialnych i prawnych oraz rzeczowych aktywów trwałych </t>
  </si>
  <si>
    <t xml:space="preserve">Zbycie inwestycji w nieruchomości oraz wartości niematerialne i prawne </t>
  </si>
  <si>
    <t xml:space="preserve">Z aktywów finansowych, w tym: </t>
  </si>
  <si>
    <t xml:space="preserve"> - zbycie aktywów finansowych</t>
  </si>
  <si>
    <t xml:space="preserve"> - dywidendy i udziały w zyskach </t>
  </si>
  <si>
    <t xml:space="preserve"> - spłata udzielonych pożyczek długoterminowych</t>
  </si>
  <si>
    <t xml:space="preserve"> - odsetki </t>
  </si>
  <si>
    <t xml:space="preserve"> - inne wpływy z aktywów finansowych </t>
  </si>
  <si>
    <t xml:space="preserve">Inne wpływy inwestycyjne </t>
  </si>
  <si>
    <t xml:space="preserve">Wydatki </t>
  </si>
  <si>
    <t xml:space="preserve">Nabycie wartości niematerialnych i prawnych oraz rzeczowych aktywów trwałych </t>
  </si>
  <si>
    <t xml:space="preserve">Inwestycje w nieruchomości oraz wartości niematerialne i prawne </t>
  </si>
  <si>
    <t xml:space="preserve">Na aktywa finansowe, w tym: </t>
  </si>
  <si>
    <t xml:space="preserve"> - nabycie aktywów finansowych </t>
  </si>
  <si>
    <t xml:space="preserve"> - udzielone pożyczki długoterminowe </t>
  </si>
  <si>
    <t xml:space="preserve">Inne wydatki inwestycyjne </t>
  </si>
  <si>
    <t xml:space="preserve">Przepływy pieniężne netto z działalności inwestycyjnej (I-II) </t>
  </si>
  <si>
    <t>C.</t>
  </si>
  <si>
    <t xml:space="preserve">Przepływy środków pieniężnych z działalności finansowej </t>
  </si>
  <si>
    <t xml:space="preserve">Wpływy netto z wydania udziałów (emisji akcji) i innych instrumentów kapitałowych oraz dopłat do kapitału </t>
  </si>
  <si>
    <t xml:space="preserve">Kredyty i pożyczki </t>
  </si>
  <si>
    <t>Emisja dłużnych papierów finansowych</t>
  </si>
  <si>
    <t xml:space="preserve">Inne wpływy finansowe </t>
  </si>
  <si>
    <t xml:space="preserve">Nabycie udziałów (akcji) własnych </t>
  </si>
  <si>
    <t xml:space="preserve">Dywidendy i inne wypłaty na rzecz właścicieli </t>
  </si>
  <si>
    <t xml:space="preserve">Inne, niż wypłaty na rzecz właścicieli, wydatki z tytułu podziału zysku </t>
  </si>
  <si>
    <t xml:space="preserve">Spłaty kredytów i pożyczek </t>
  </si>
  <si>
    <t xml:space="preserve">Wykup dłużnych papierów wartościowych </t>
  </si>
  <si>
    <t xml:space="preserve">Z tytułu innych zobowiązań finansowych </t>
  </si>
  <si>
    <t xml:space="preserve">Płatności zobowiązań z tytułu umów leasingu finansowego </t>
  </si>
  <si>
    <t xml:space="preserve">Odsetki </t>
  </si>
  <si>
    <t xml:space="preserve">Inne wydatki finansowe </t>
  </si>
  <si>
    <t xml:space="preserve">Przepływy pieniężne netto z działalności finansowej (I-II) </t>
  </si>
  <si>
    <t>D.</t>
  </si>
  <si>
    <t xml:space="preserve">Przepływy pieniężne netto, razem (A.III+/-B.III+/-C.III) </t>
  </si>
  <si>
    <t>E.</t>
  </si>
  <si>
    <t xml:space="preserve">Bilansowa zmiana stanu środków pieniężnych, w tym: </t>
  </si>
  <si>
    <t xml:space="preserve"> - zmiana stanu środków pieniężnych z tytułu różnic kursowych</t>
  </si>
  <si>
    <t>F.</t>
  </si>
  <si>
    <t xml:space="preserve">Środki pieniężne na początek okresu </t>
  </si>
  <si>
    <t>G.</t>
  </si>
  <si>
    <t xml:space="preserve">Środki pieniężne na koniec okresu (F+/-D), w tym: </t>
  </si>
  <si>
    <t xml:space="preserve"> - o ograniczonej możliwości dysponowania </t>
  </si>
  <si>
    <t>Podpis sporządzającego</t>
  </si>
  <si>
    <t>zł.</t>
  </si>
  <si>
    <t>b. pozostałe</t>
  </si>
  <si>
    <t>31-12-2009</t>
  </si>
  <si>
    <t xml:space="preserve">Zmiana stanu produktów (zwiększenie - wartość dodatnia, zmniejszenie - wartość ujemna) </t>
  </si>
  <si>
    <t>Sprawozdanie finansowe obejmuje okres od 01 stycznia do 31 grudnia 2010 roku.</t>
  </si>
  <si>
    <t>Zasady rachunkowości przyjęte przy sporządzaniu sprawozdania finansowego na 31 grudnia 2010 r. są zgodne z przepisami ustawy o rachunkowości z dnia 29 września 1994 roku z późniejszymi zmianami, zwaną dalej Ustawą, która określa między innymi zasady rachunkowości dla jednostek mających siedzibę lub miejsce sprawowania zarządu na terytorium Rzeczypospolitej Polskiej.</t>
  </si>
  <si>
    <t>31-12-2010</t>
  </si>
  <si>
    <t>1a/ Zmiany w stanie wartości brutto niematerialnych i prawnych od 01.01.2010r. do 31.12.2010r.</t>
  </si>
  <si>
    <t>1. Wartość brutto na 01.01.2010r. (BO)</t>
  </si>
  <si>
    <t xml:space="preserve">4. Wartość brutto na 31.12.2010r. (BZ) </t>
  </si>
  <si>
    <t>1. Wartość umorzenia na 01.01.2010r. (BO)</t>
  </si>
  <si>
    <t>1. Wartość brutto na 01.01.2010r.. (BO)</t>
  </si>
  <si>
    <t>1. Umorzenie na 01.01. 2001.01.2010r. r. (BO)</t>
  </si>
  <si>
    <t>Stan na 01.01.2010r. (BO)</t>
  </si>
  <si>
    <t>1. Wartość kapitałów na 01.01.2010r. (BO)</t>
  </si>
  <si>
    <t>Stan na 01.01.2010r.. (BO)</t>
  </si>
  <si>
    <t>5. Wartość netto na 01.01.2010r. (BO)</t>
  </si>
  <si>
    <t>2009R.</t>
  </si>
  <si>
    <t>Bieżący rok obrotowy 2010r.</t>
  </si>
  <si>
    <t>1. Struktura rzeczowa i terytorialna przychodów ze sprzedaży towarów, produktów i materiałów za okres od 01.01.2010r. do 31.12.2010 r.</t>
  </si>
  <si>
    <t>1b/ Zmiany w stanie wartości niematerialnych i prawnych - umorzenie od 01.01.2010r. do 31.12.2010r.</t>
  </si>
  <si>
    <t>4. Wartość umorzenia na 31.12.2010r. (BZ)</t>
  </si>
  <si>
    <t xml:space="preserve">6. Wartość netto na 31.12.2010r. (BZ) </t>
  </si>
  <si>
    <t>1c/ Zmiany w stanie środków trwałych wg grup rodzajowych - wartość brutto -  od 01.01.2010r. do 31.12.2010r.</t>
  </si>
  <si>
    <t>1d/ Zmiany w stanie środków trwałych wg grup rodzajowych - umorzenie od 01.01.2010r. do 31.12.2010r.</t>
  </si>
  <si>
    <t>4. Umorzenie na 31.12.2010r. (BZ)</t>
  </si>
  <si>
    <t>1e/ Zmiany struktury własnościowej środków trwałych od 01.01.2010r. do 31.12.2010r.</t>
  </si>
  <si>
    <t>Stan na 31.12.2010r. (BZ)</t>
  </si>
  <si>
    <t>2. Zmiany w stanie wartości gruntów użytkowanych wieczyście od 01.01.2010r. do 31.12.2010r.</t>
  </si>
  <si>
    <t>3. Zmiany w stanie kapitałów zapasowych i rezerwowych od 01.01.2010r. do 31.12.2010r.</t>
  </si>
  <si>
    <t xml:space="preserve">4. Wartość kapitałów na 31.12.2010 r. (BZ) </t>
  </si>
  <si>
    <t>5. Zmiany w stanie rozliczeń międzyokresowych od 01.01.2010r. do 31.12.2010r.</t>
  </si>
  <si>
    <t>za rok obrotowy od 01 stycznia do 31 grudnia 2010 roku</t>
  </si>
  <si>
    <t>1. Przychody ze sprzedaży towarów</t>
  </si>
  <si>
    <t>FUNDACJA POMOCY TERAPEUTYCZNEJ " CANE PRO HUMANO "</t>
  </si>
  <si>
    <t>85-021 BYDGOSZCZ UL. GDAŃSKA 62</t>
  </si>
  <si>
    <t>FUNDACJA POMOCY TERAPEUTYCZNEJ                    " CANE PRO HUMANO "</t>
  </si>
  <si>
    <t>POMOC NIEPEŁNOSPRAWNYM I REHABILITACJA</t>
  </si>
  <si>
    <t>SĄD REJONOWY XIII Wydział Gospodarczy Bydgoszcz  KRS 0000183295</t>
  </si>
  <si>
    <t>BYDGOSZCZ DN.25.02-2011r.</t>
  </si>
  <si>
    <t xml:space="preserve"> Kapitał (fundusz) STATUTOWY</t>
  </si>
  <si>
    <t>Pozostałe - psy</t>
  </si>
  <si>
    <t>Pozostałe kapitały STATUTOWY</t>
  </si>
  <si>
    <t>Kapitał PODSTAWOWY</t>
  </si>
  <si>
    <t>f) pozostałe - DOMENY</t>
  </si>
  <si>
    <t>Bydgoszcz dn. 25-02-2011r.</t>
  </si>
  <si>
    <t xml:space="preserve">Zysk netto za rok obrotowy od 01.01.2010r. do 31.12.2010r. wynosi  </t>
  </si>
  <si>
    <t>Sprawozdanie finansowe zostało sporządzone przy założeniu, że Jednostka w 2011 r. będzie prowadzić dalszą działalność 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</si>
</sst>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_-* #,##0\ &quot;Kč&quot;_-;\-* #,##0\ &quot;Kč&quot;_-;_-* &quot;-&quot;\ &quot;Kč&quot;_-;_-@_-"/>
    <numFmt numFmtId="170" formatCode="_-* #,##0\ _K_č_-;\-* #,##0\ _K_č_-;_-* &quot;-&quot;\ _K_č_-;_-@_-"/>
    <numFmt numFmtId="171" formatCode="_-* #,##0.00\ &quot;Kč&quot;_-;\-* #,##0.00\ &quot;Kč&quot;_-;_-* &quot;-&quot;??\ &quot;Kč&quot;_-;_-@_-"/>
    <numFmt numFmtId="172" formatCode="_-* #,##0.00\ _K_č_-;\-* #,##0.00\ _K_č_-;_-* &quot;-&quot;??\ _K_č_-;_-@_-"/>
    <numFmt numFmtId="173" formatCode="#,##0.00\ &quot;zł&quot;"/>
    <numFmt numFmtId="174" formatCode="#,##0.00_ ;\-#,##0.00\ "/>
    <numFmt numFmtId="175" formatCode="yyyy"/>
    <numFmt numFmtId="176" formatCode="#,##0.0"/>
    <numFmt numFmtId="177" formatCode="00\-000"/>
    <numFmt numFmtId="178" formatCode="0.00_ ;\-0.00\ "/>
    <numFmt numFmtId="179" formatCode="#,##0.00\ _z_ł"/>
    <numFmt numFmtId="180" formatCode="[$-415]d\ mmmm\ yyyy"/>
  </numFmts>
  <fonts count="70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6"/>
      <name val="Times New Roman CE"/>
      <family val="1"/>
    </font>
    <font>
      <b/>
      <sz val="18"/>
      <name val="Times New Roman CE"/>
      <family val="1"/>
    </font>
    <font>
      <sz val="10"/>
      <name val="Helv"/>
      <family val="0"/>
    </font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vertAlign val="superscript"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2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6"/>
      <name val="Bell MT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Narrow"/>
      <family val="2"/>
    </font>
    <font>
      <b/>
      <i/>
      <sz val="16"/>
      <name val="Berlin Sans FB Dem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7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6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4" fontId="1" fillId="0" borderId="0" xfId="0" applyNumberFormat="1" applyFont="1" applyAlignment="1">
      <alignment horizontal="justify" wrapText="1"/>
    </xf>
    <xf numFmtId="4" fontId="1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wrapText="1"/>
    </xf>
    <xf numFmtId="4" fontId="6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vertical="center" wrapText="1"/>
    </xf>
    <xf numFmtId="4" fontId="7" fillId="0" borderId="0" xfId="0" applyNumberFormat="1" applyFont="1" applyAlignment="1">
      <alignment horizontal="justify" wrapText="1"/>
    </xf>
    <xf numFmtId="4" fontId="7" fillId="0" borderId="0" xfId="0" applyNumberFormat="1" applyFont="1" applyAlignment="1">
      <alignment horizontal="center" wrapText="1"/>
    </xf>
    <xf numFmtId="4" fontId="1" fillId="0" borderId="11" xfId="0" applyNumberFormat="1" applyFont="1" applyBorder="1" applyAlignment="1">
      <alignment horizontal="justify" wrapText="1"/>
    </xf>
    <xf numFmtId="4" fontId="1" fillId="0" borderId="12" xfId="0" applyNumberFormat="1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horizontal="justify" vertical="top" wrapText="1"/>
    </xf>
    <xf numFmtId="4" fontId="10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justify" wrapText="1"/>
    </xf>
    <xf numFmtId="4" fontId="10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justify" wrapText="1"/>
    </xf>
    <xf numFmtId="4" fontId="0" fillId="0" borderId="0" xfId="0" applyNumberFormat="1" applyFont="1" applyBorder="1" applyAlignment="1">
      <alignment wrapText="1"/>
    </xf>
    <xf numFmtId="4" fontId="22" fillId="33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 applyProtection="1">
      <alignment horizontal="justify" wrapText="1"/>
      <protection locked="0"/>
    </xf>
    <xf numFmtId="4" fontId="1" fillId="0" borderId="18" xfId="0" applyNumberFormat="1" applyFont="1" applyBorder="1" applyAlignment="1">
      <alignment horizontal="justify" wrapText="1"/>
    </xf>
    <xf numFmtId="4" fontId="7" fillId="0" borderId="19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wrapText="1"/>
    </xf>
    <xf numFmtId="0" fontId="21" fillId="33" borderId="10" xfId="0" applyFont="1" applyFill="1" applyBorder="1" applyAlignment="1">
      <alignment horizontal="left" vertical="center" wrapText="1" indent="1"/>
    </xf>
    <xf numFmtId="0" fontId="22" fillId="33" borderId="10" xfId="0" applyFont="1" applyFill="1" applyBorder="1" applyAlignment="1">
      <alignment horizontal="left" vertical="center" wrapText="1" inden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 wrapText="1" indent="2"/>
    </xf>
    <xf numFmtId="4" fontId="21" fillId="33" borderId="17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5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 wrapText="1" indent="1"/>
    </xf>
    <xf numFmtId="4" fontId="9" fillId="0" borderId="0" xfId="0" applyNumberFormat="1" applyFont="1" applyAlignment="1">
      <alignment wrapText="1"/>
    </xf>
    <xf numFmtId="4" fontId="29" fillId="0" borderId="0" xfId="0" applyNumberFormat="1" applyFont="1" applyAlignment="1">
      <alignment horizontal="justify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left" wrapText="1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0" fillId="33" borderId="0" xfId="58" applyFont="1" applyFill="1">
      <alignment/>
      <protection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8" fillId="33" borderId="0" xfId="58" applyFont="1" applyFill="1">
      <alignment/>
      <protection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left" vertical="center" wrapText="1"/>
    </xf>
    <xf numFmtId="4" fontId="22" fillId="33" borderId="22" xfId="0" applyNumberFormat="1" applyFont="1" applyFill="1" applyBorder="1" applyAlignment="1">
      <alignment vertical="center"/>
    </xf>
    <xf numFmtId="0" fontId="22" fillId="33" borderId="2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 wrapText="1" indent="1"/>
    </xf>
    <xf numFmtId="4" fontId="22" fillId="33" borderId="14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/>
    </xf>
    <xf numFmtId="0" fontId="21" fillId="33" borderId="15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left" vertical="center" wrapText="1" indent="1"/>
    </xf>
    <xf numFmtId="4" fontId="22" fillId="33" borderId="25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2"/>
    </xf>
    <xf numFmtId="0" fontId="22" fillId="33" borderId="19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left" vertical="center" wrapText="1" indent="1"/>
    </xf>
    <xf numFmtId="4" fontId="21" fillId="33" borderId="27" xfId="0" applyNumberFormat="1" applyFont="1" applyFill="1" applyBorder="1" applyAlignment="1">
      <alignment vertical="center"/>
    </xf>
    <xf numFmtId="0" fontId="21" fillId="33" borderId="2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vertical="center" wrapText="1"/>
    </xf>
    <xf numFmtId="4" fontId="22" fillId="33" borderId="30" xfId="0" applyNumberFormat="1" applyFont="1" applyFill="1" applyBorder="1" applyAlignment="1">
      <alignment vertical="center"/>
    </xf>
    <xf numFmtId="0" fontId="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 vertical="center" wrapText="1"/>
    </xf>
    <xf numFmtId="4" fontId="21" fillId="33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left" vertical="center" wrapText="1" indent="1"/>
    </xf>
    <xf numFmtId="0" fontId="22" fillId="33" borderId="21" xfId="0" applyFont="1" applyFill="1" applyBorder="1" applyAlignment="1">
      <alignment vertical="center" wrapText="1"/>
    </xf>
    <xf numFmtId="4" fontId="21" fillId="33" borderId="1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 wrapText="1"/>
    </xf>
    <xf numFmtId="4" fontId="0" fillId="33" borderId="0" xfId="58" applyNumberFormat="1" applyFont="1" applyFill="1">
      <alignment/>
      <protection/>
    </xf>
    <xf numFmtId="0" fontId="21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vertical="center" wrapText="1"/>
    </xf>
    <xf numFmtId="4" fontId="21" fillId="33" borderId="33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vertical="center" wrapText="1"/>
    </xf>
    <xf numFmtId="4" fontId="22" fillId="33" borderId="27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" fillId="33" borderId="0" xfId="58" applyFont="1" applyFill="1">
      <alignment/>
      <protection/>
    </xf>
    <xf numFmtId="0" fontId="22" fillId="33" borderId="2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vertical="center" wrapText="1"/>
    </xf>
    <xf numFmtId="179" fontId="22" fillId="33" borderId="24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179" fontId="21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179" fontId="22" fillId="33" borderId="10" xfId="0" applyNumberFormat="1" applyFont="1" applyFill="1" applyBorder="1" applyAlignment="1">
      <alignment vertical="center"/>
    </xf>
    <xf numFmtId="4" fontId="28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justify" wrapText="1"/>
    </xf>
    <xf numFmtId="4" fontId="1" fillId="0" borderId="0" xfId="0" applyNumberFormat="1" applyFont="1" applyAlignment="1">
      <alignment horizontal="justify" wrapText="1"/>
    </xf>
    <xf numFmtId="4" fontId="0" fillId="0" borderId="0" xfId="0" applyNumberFormat="1" applyFont="1" applyAlignment="1">
      <alignment horizontal="justify" wrapText="1"/>
    </xf>
    <xf numFmtId="4" fontId="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justify" wrapText="1"/>
    </xf>
    <xf numFmtId="4" fontId="7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7" fillId="0" borderId="2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justify" wrapText="1"/>
    </xf>
    <xf numFmtId="4" fontId="2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4" fontId="1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35" fillId="0" borderId="0" xfId="0" applyNumberFormat="1" applyFont="1" applyAlignment="1">
      <alignment horizontal="center" wrapText="1"/>
    </xf>
    <xf numFmtId="4" fontId="30" fillId="0" borderId="0" xfId="0" applyNumberFormat="1" applyFont="1" applyAlignment="1">
      <alignment horizontal="center" wrapText="1"/>
    </xf>
    <xf numFmtId="4" fontId="1" fillId="0" borderId="23" xfId="0" applyNumberFormat="1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justify" vertical="top" wrapText="1"/>
    </xf>
    <xf numFmtId="4" fontId="1" fillId="0" borderId="16" xfId="0" applyNumberFormat="1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horizontal="justify" wrapText="1"/>
    </xf>
    <xf numFmtId="4" fontId="1" fillId="0" borderId="14" xfId="0" applyNumberFormat="1" applyFont="1" applyBorder="1" applyAlignment="1">
      <alignment horizontal="justify" wrapText="1"/>
    </xf>
    <xf numFmtId="4" fontId="1" fillId="0" borderId="34" xfId="0" applyNumberFormat="1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justify" wrapText="1"/>
    </xf>
    <xf numFmtId="4" fontId="1" fillId="0" borderId="17" xfId="0" applyNumberFormat="1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left" wrapText="1"/>
    </xf>
    <xf numFmtId="4" fontId="6" fillId="0" borderId="34" xfId="0" applyNumberFormat="1" applyFont="1" applyBorder="1" applyAlignment="1">
      <alignment horizontal="left" wrapText="1"/>
    </xf>
    <xf numFmtId="4" fontId="6" fillId="0" borderId="35" xfId="0" applyNumberFormat="1" applyFont="1" applyBorder="1" applyAlignment="1">
      <alignment horizontal="left" wrapText="1"/>
    </xf>
    <xf numFmtId="4" fontId="6" fillId="0" borderId="37" xfId="0" applyNumberFormat="1" applyFont="1" applyBorder="1" applyAlignment="1">
      <alignment horizontal="left" wrapText="1"/>
    </xf>
    <xf numFmtId="4" fontId="6" fillId="0" borderId="34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left" wrapText="1"/>
    </xf>
    <xf numFmtId="4" fontId="7" fillId="0" borderId="34" xfId="0" applyNumberFormat="1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 wrapText="1"/>
    </xf>
    <xf numFmtId="10" fontId="7" fillId="0" borderId="38" xfId="0" applyNumberFormat="1" applyFont="1" applyBorder="1" applyAlignment="1">
      <alignment horizontal="center" wrapText="1"/>
    </xf>
    <xf numFmtId="10" fontId="7" fillId="0" borderId="39" xfId="0" applyNumberFormat="1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 wrapText="1"/>
    </xf>
    <xf numFmtId="4" fontId="6" fillId="0" borderId="40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left" wrapText="1"/>
    </xf>
    <xf numFmtId="10" fontId="7" fillId="0" borderId="34" xfId="0" applyNumberFormat="1" applyFont="1" applyBorder="1" applyAlignment="1">
      <alignment horizontal="center" wrapText="1"/>
    </xf>
    <xf numFmtId="10" fontId="7" fillId="0" borderId="36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center" wrapText="1"/>
    </xf>
    <xf numFmtId="4" fontId="6" fillId="0" borderId="42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justify" wrapText="1"/>
    </xf>
    <xf numFmtId="4" fontId="7" fillId="0" borderId="25" xfId="0" applyNumberFormat="1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justify" wrapText="1"/>
    </xf>
    <xf numFmtId="4" fontId="7" fillId="0" borderId="15" xfId="0" applyNumberFormat="1" applyFont="1" applyBorder="1" applyAlignment="1">
      <alignment horizontal="justify" wrapText="1"/>
    </xf>
    <xf numFmtId="4" fontId="6" fillId="0" borderId="0" xfId="0" applyNumberFormat="1" applyFont="1" applyAlignment="1">
      <alignment horizontal="center" wrapText="1"/>
    </xf>
    <xf numFmtId="4" fontId="6" fillId="33" borderId="0" xfId="0" applyNumberFormat="1" applyFont="1" applyFill="1" applyAlignment="1">
      <alignment horizontal="justify" wrapText="1"/>
    </xf>
    <xf numFmtId="4" fontId="13" fillId="0" borderId="0" xfId="0" applyNumberFormat="1" applyFont="1" applyAlignment="1">
      <alignment horizontal="justify" wrapText="1"/>
    </xf>
    <xf numFmtId="4" fontId="28" fillId="0" borderId="0" xfId="0" applyNumberFormat="1" applyFont="1" applyAlignment="1">
      <alignment horizontal="center" wrapText="1"/>
    </xf>
    <xf numFmtId="4" fontId="34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wrapText="1"/>
    </xf>
    <xf numFmtId="4" fontId="32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justify" vertical="top" wrapText="1"/>
    </xf>
    <xf numFmtId="4" fontId="2" fillId="0" borderId="0" xfId="0" applyNumberFormat="1" applyFont="1" applyAlignment="1">
      <alignment horizontal="justify" vertical="top" wrapText="1"/>
    </xf>
    <xf numFmtId="4" fontId="31" fillId="0" borderId="0" xfId="0" applyNumberFormat="1" applyFont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34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4" fontId="3" fillId="0" borderId="43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wrapText="1"/>
    </xf>
    <xf numFmtId="0" fontId="9" fillId="0" borderId="37" xfId="0" applyFont="1" applyBorder="1" applyAlignment="1">
      <alignment horizontal="right" vertical="center" wrapText="1"/>
    </xf>
    <xf numFmtId="4" fontId="10" fillId="0" borderId="38" xfId="0" applyNumberFormat="1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wrapText="1"/>
    </xf>
    <xf numFmtId="0" fontId="10" fillId="0" borderId="2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4" fontId="10" fillId="0" borderId="13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right" wrapText="1"/>
    </xf>
    <xf numFmtId="0" fontId="10" fillId="0" borderId="48" xfId="0" applyFont="1" applyBorder="1" applyAlignment="1">
      <alignment horizontal="right" wrapText="1"/>
    </xf>
    <xf numFmtId="0" fontId="10" fillId="0" borderId="40" xfId="0" applyFont="1" applyBorder="1" applyAlignment="1">
      <alignment horizontal="right" wrapText="1"/>
    </xf>
    <xf numFmtId="4" fontId="10" fillId="0" borderId="16" xfId="0" applyNumberFormat="1" applyFont="1" applyBorder="1" applyAlignment="1">
      <alignment wrapText="1"/>
    </xf>
    <xf numFmtId="4" fontId="10" fillId="0" borderId="17" xfId="0" applyNumberFormat="1" applyFont="1" applyBorder="1" applyAlignment="1">
      <alignment wrapText="1"/>
    </xf>
    <xf numFmtId="4" fontId="10" fillId="0" borderId="14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justify" wrapText="1"/>
    </xf>
    <xf numFmtId="4" fontId="10" fillId="0" borderId="10" xfId="0" applyNumberFormat="1" applyFont="1" applyBorder="1" applyAlignment="1">
      <alignment horizontal="justify" wrapText="1"/>
    </xf>
    <xf numFmtId="2" fontId="8" fillId="0" borderId="34" xfId="0" applyNumberFormat="1" applyFont="1" applyBorder="1" applyAlignment="1">
      <alignment horizontal="right" wrapText="1"/>
    </xf>
    <xf numFmtId="2" fontId="8" fillId="0" borderId="35" xfId="0" applyNumberFormat="1" applyFont="1" applyBorder="1" applyAlignment="1">
      <alignment horizontal="right" wrapText="1"/>
    </xf>
    <xf numFmtId="2" fontId="8" fillId="0" borderId="37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horizontal="right" wrapText="1"/>
    </xf>
    <xf numFmtId="4" fontId="10" fillId="0" borderId="23" xfId="0" applyNumberFormat="1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4" fontId="10" fillId="0" borderId="12" xfId="0" applyNumberFormat="1" applyFont="1" applyBorder="1" applyAlignment="1">
      <alignment horizontal="justify" wrapText="1"/>
    </xf>
    <xf numFmtId="4" fontId="10" fillId="0" borderId="16" xfId="0" applyNumberFormat="1" applyFont="1" applyBorder="1" applyAlignment="1">
      <alignment horizontal="justify" wrapText="1"/>
    </xf>
    <xf numFmtId="4" fontId="10" fillId="0" borderId="17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wrapText="1"/>
    </xf>
    <xf numFmtId="2" fontId="9" fillId="0" borderId="15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wrapText="1"/>
    </xf>
    <xf numFmtId="2" fontId="9" fillId="0" borderId="17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35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justify" wrapText="1"/>
    </xf>
    <xf numFmtId="4" fontId="9" fillId="0" borderId="10" xfId="0" applyNumberFormat="1" applyFont="1" applyBorder="1" applyAlignment="1">
      <alignment horizontal="justify" wrapText="1"/>
    </xf>
    <xf numFmtId="4" fontId="10" fillId="0" borderId="0" xfId="0" applyNumberFormat="1" applyFont="1" applyAlignment="1">
      <alignment horizontal="justify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48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horizontal="justify" wrapText="1"/>
    </xf>
    <xf numFmtId="4" fontId="6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0" xfId="0" applyFont="1" applyBorder="1" applyAlignment="1">
      <alignment horizontal="center" wrapText="1"/>
    </xf>
    <xf numFmtId="4" fontId="2" fillId="0" borderId="34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4" fillId="0" borderId="0" xfId="0" applyNumberFormat="1" applyFont="1" applyAlignment="1">
      <alignment horizontal="justify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6" fillId="0" borderId="11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left" wrapText="1"/>
    </xf>
    <xf numFmtId="4" fontId="1" fillId="0" borderId="48" xfId="0" applyNumberFormat="1" applyFont="1" applyBorder="1" applyAlignment="1">
      <alignment horizontal="left" wrapText="1"/>
    </xf>
    <xf numFmtId="4" fontId="1" fillId="0" borderId="40" xfId="0" applyNumberFormat="1" applyFont="1" applyBorder="1" applyAlignment="1">
      <alignment horizontal="left" wrapText="1"/>
    </xf>
    <xf numFmtId="0" fontId="0" fillId="0" borderId="0" xfId="0" applyBorder="1" applyAlignment="1">
      <alignment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_raport 2002 - wzór" xfId="58"/>
    <cellStyle name="Obliczenia" xfId="59"/>
    <cellStyle name="Followed Hyperlink" xfId="60"/>
    <cellStyle name="Percent" xfId="61"/>
    <cellStyle name="Styl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zoomScaleSheetLayoutView="100" zoomScalePageLayoutView="0" workbookViewId="0" topLeftCell="A34">
      <selection activeCell="N49" sqref="N49"/>
    </sheetView>
  </sheetViews>
  <sheetFormatPr defaultColWidth="9.00390625" defaultRowHeight="12.75"/>
  <cols>
    <col min="1" max="1" width="10.125" style="1" customWidth="1"/>
    <col min="2" max="2" width="10.00390625" style="1" customWidth="1"/>
    <col min="3" max="3" width="9.625" style="1" customWidth="1"/>
    <col min="4" max="16384" width="9.375" style="1" customWidth="1"/>
  </cols>
  <sheetData>
    <row r="1" ht="15.75" hidden="1"/>
    <row r="2" ht="15.75">
      <c r="A2" s="1" t="s">
        <v>298</v>
      </c>
    </row>
    <row r="8" ht="72.75" customHeight="1"/>
    <row r="9" spans="1:10" ht="92.25" customHeight="1">
      <c r="A9" s="152"/>
      <c r="B9" s="209" t="s">
        <v>484</v>
      </c>
      <c r="C9" s="209"/>
      <c r="D9" s="209"/>
      <c r="E9" s="209"/>
      <c r="F9" s="209"/>
      <c r="G9" s="209"/>
      <c r="H9" s="209"/>
      <c r="I9" s="209"/>
      <c r="J9" s="152"/>
    </row>
    <row r="10" spans="1:10" ht="63" customHeight="1">
      <c r="A10" s="83"/>
      <c r="B10" s="210" t="s">
        <v>485</v>
      </c>
      <c r="C10" s="210"/>
      <c r="D10" s="210"/>
      <c r="E10" s="210"/>
      <c r="F10" s="210"/>
      <c r="G10" s="210"/>
      <c r="H10" s="210"/>
      <c r="I10" s="210"/>
      <c r="J10" s="83"/>
    </row>
    <row r="11" spans="1:10" ht="72.75" customHeight="1">
      <c r="A11" s="167" t="s">
        <v>299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30" customHeight="1">
      <c r="A12" s="167" t="s">
        <v>384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69.75" customHeight="1">
      <c r="A13" s="168" t="s">
        <v>482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20" ht="5.25" customHeight="1">
      <c r="A20" s="2"/>
    </row>
    <row r="21" ht="16.5" customHeight="1"/>
    <row r="22" ht="15.75">
      <c r="A22" s="2"/>
    </row>
    <row r="23" ht="0.75" customHeight="1"/>
    <row r="24" spans="1:10" ht="30" customHeight="1">
      <c r="A24" s="165" t="s">
        <v>13</v>
      </c>
      <c r="B24" s="165"/>
      <c r="C24" s="165"/>
      <c r="D24" s="165"/>
      <c r="E24" s="165"/>
      <c r="F24" s="165"/>
      <c r="G24" s="165"/>
      <c r="H24" s="165"/>
      <c r="I24" s="165"/>
      <c r="J24" s="165"/>
    </row>
    <row r="25" ht="17.25" customHeight="1"/>
    <row r="26" ht="39" customHeight="1" thickBot="1">
      <c r="A26" s="12" t="s">
        <v>305</v>
      </c>
    </row>
    <row r="27" spans="1:10" ht="41.25" customHeight="1">
      <c r="A27" s="169" t="s">
        <v>16</v>
      </c>
      <c r="B27" s="170"/>
      <c r="C27" s="170"/>
      <c r="D27" s="170"/>
      <c r="E27" s="175" t="s">
        <v>486</v>
      </c>
      <c r="F27" s="175"/>
      <c r="G27" s="175"/>
      <c r="H27" s="175"/>
      <c r="I27" s="175"/>
      <c r="J27" s="176"/>
    </row>
    <row r="28" spans="1:10" ht="39.75" customHeight="1">
      <c r="A28" s="171" t="s">
        <v>15</v>
      </c>
      <c r="B28" s="172"/>
      <c r="C28" s="172"/>
      <c r="D28" s="172"/>
      <c r="E28" s="177" t="s">
        <v>487</v>
      </c>
      <c r="F28" s="178"/>
      <c r="G28" s="178"/>
      <c r="H28" s="178"/>
      <c r="I28" s="178"/>
      <c r="J28" s="179"/>
    </row>
    <row r="29" spans="1:10" ht="33.75" customHeight="1" thickBot="1">
      <c r="A29" s="173" t="s">
        <v>36</v>
      </c>
      <c r="B29" s="174"/>
      <c r="C29" s="174"/>
      <c r="D29" s="174"/>
      <c r="E29" s="180" t="s">
        <v>488</v>
      </c>
      <c r="F29" s="180"/>
      <c r="G29" s="180"/>
      <c r="H29" s="180"/>
      <c r="I29" s="180"/>
      <c r="J29" s="181"/>
    </row>
    <row r="30" spans="1:10" ht="6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ht="15.75">
      <c r="A31" s="154"/>
      <c r="B31" s="154"/>
      <c r="C31" s="154"/>
      <c r="D31" s="154"/>
      <c r="E31" s="154"/>
      <c r="F31" s="154"/>
      <c r="G31" s="154"/>
      <c r="H31" s="154"/>
      <c r="I31" s="154"/>
      <c r="J31" s="154"/>
    </row>
    <row r="32" spans="1:10" ht="18.75" hidden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31.5" customHeight="1" hidden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 ht="20.2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</row>
    <row r="35" ht="18.75">
      <c r="A35" s="11" t="s">
        <v>311</v>
      </c>
    </row>
    <row r="36" spans="1:10" ht="31.5" customHeight="1">
      <c r="A36" s="154" t="s">
        <v>454</v>
      </c>
      <c r="B36" s="154"/>
      <c r="C36" s="154"/>
      <c r="D36" s="154"/>
      <c r="E36" s="154"/>
      <c r="F36" s="154"/>
      <c r="G36" s="154"/>
      <c r="H36" s="154"/>
      <c r="I36" s="154"/>
      <c r="J36" s="154"/>
    </row>
    <row r="37" ht="19.5" customHeight="1"/>
    <row r="38" ht="18.75">
      <c r="A38" s="11"/>
    </row>
    <row r="39" spans="1:10" ht="63" customHeight="1" hidden="1">
      <c r="A39" s="154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21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ht="18.75">
      <c r="A41" s="11" t="s">
        <v>312</v>
      </c>
    </row>
    <row r="42" spans="1:10" ht="60.75" customHeight="1">
      <c r="A42" s="154" t="s">
        <v>497</v>
      </c>
      <c r="B42" s="154"/>
      <c r="C42" s="154"/>
      <c r="D42" s="154"/>
      <c r="E42" s="154"/>
      <c r="F42" s="154"/>
      <c r="G42" s="154"/>
      <c r="H42" s="154"/>
      <c r="I42" s="154"/>
      <c r="J42" s="154"/>
    </row>
    <row r="43" ht="17.25" customHeight="1"/>
    <row r="44" ht="17.25" customHeight="1" hidden="1">
      <c r="A44" s="11"/>
    </row>
    <row r="45" spans="1:10" ht="86.25" customHeight="1" hidden="1">
      <c r="A45" s="154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5:7" ht="11.25" customHeight="1">
      <c r="E46" s="166"/>
      <c r="F46" s="166"/>
      <c r="G46" s="166"/>
    </row>
    <row r="47" ht="18.75">
      <c r="A47" s="11" t="s">
        <v>313</v>
      </c>
    </row>
    <row r="48" ht="9.75" customHeight="1">
      <c r="A48" s="10"/>
    </row>
    <row r="49" spans="1:10" ht="18.75">
      <c r="A49" s="164" t="s">
        <v>17</v>
      </c>
      <c r="B49" s="164"/>
      <c r="C49" s="164"/>
      <c r="D49" s="164"/>
      <c r="E49" s="164"/>
      <c r="F49" s="164"/>
      <c r="G49" s="164"/>
      <c r="H49" s="164"/>
      <c r="I49" s="164"/>
      <c r="J49" s="164"/>
    </row>
    <row r="50" ht="15.75">
      <c r="A50" s="10"/>
    </row>
    <row r="51" spans="1:10" ht="15.75">
      <c r="A51" s="163" t="s">
        <v>18</v>
      </c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ht="13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</row>
    <row r="53" ht="5.25" customHeight="1" hidden="1"/>
    <row r="54" spans="1:10" ht="86.25" customHeight="1">
      <c r="A54" s="153" t="s">
        <v>455</v>
      </c>
      <c r="B54" s="153"/>
      <c r="C54" s="153"/>
      <c r="D54" s="153"/>
      <c r="E54" s="153"/>
      <c r="F54" s="153"/>
      <c r="G54" s="153"/>
      <c r="H54" s="153"/>
      <c r="I54" s="153"/>
      <c r="J54" s="153"/>
    </row>
    <row r="55" spans="1:10" ht="3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30" customHeight="1">
      <c r="A56" s="153" t="s">
        <v>358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0" ht="9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0" ht="20.25" customHeight="1">
      <c r="A58" s="162" t="s">
        <v>19</v>
      </c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1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36" customHeight="1">
      <c r="A60" s="153" t="s">
        <v>371</v>
      </c>
      <c r="B60" s="153"/>
      <c r="C60" s="153"/>
      <c r="D60" s="153"/>
      <c r="E60" s="153"/>
      <c r="F60" s="153"/>
      <c r="G60" s="153"/>
      <c r="H60" s="153"/>
      <c r="I60" s="153"/>
      <c r="J60" s="153"/>
    </row>
    <row r="61" spans="1:10" ht="15.75" customHeight="1">
      <c r="A61" s="211" t="s">
        <v>372</v>
      </c>
      <c r="B61" s="211"/>
      <c r="C61" s="211"/>
      <c r="D61" s="211"/>
      <c r="E61" s="211"/>
      <c r="F61" s="211"/>
      <c r="G61" s="211"/>
      <c r="H61" s="211"/>
      <c r="I61" s="211"/>
      <c r="J61" s="211"/>
    </row>
    <row r="62" spans="1:10" ht="20.25" customHeight="1">
      <c r="A62" s="162" t="s">
        <v>20</v>
      </c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30.75" customHeight="1" hidden="1">
      <c r="A64" s="53"/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 ht="23.25" customHeight="1" hidden="1">
      <c r="A65" s="54"/>
      <c r="B65" s="159"/>
      <c r="C65" s="159"/>
      <c r="D65" s="159"/>
      <c r="E65" s="159"/>
      <c r="F65" s="159"/>
      <c r="G65" s="160"/>
      <c r="H65" s="160"/>
      <c r="I65" s="160"/>
      <c r="J65" s="160"/>
    </row>
    <row r="66" spans="1:10" ht="23.25" customHeight="1" hidden="1">
      <c r="A66" s="54"/>
      <c r="B66" s="159"/>
      <c r="C66" s="159"/>
      <c r="D66" s="159"/>
      <c r="E66" s="159"/>
      <c r="F66" s="159"/>
      <c r="G66" s="160"/>
      <c r="H66" s="160"/>
      <c r="I66" s="160"/>
      <c r="J66" s="160"/>
    </row>
    <row r="67" spans="1:10" ht="23.25" customHeight="1" hidden="1">
      <c r="A67" s="54"/>
      <c r="B67" s="159"/>
      <c r="C67" s="159"/>
      <c r="D67" s="159"/>
      <c r="E67" s="159"/>
      <c r="F67" s="159"/>
      <c r="G67" s="160"/>
      <c r="H67" s="160"/>
      <c r="I67" s="160"/>
      <c r="J67" s="160"/>
    </row>
    <row r="68" spans="1:10" ht="44.25" customHeight="1" hidden="1">
      <c r="A68" s="55"/>
      <c r="B68" s="159"/>
      <c r="C68" s="159"/>
      <c r="D68" s="159"/>
      <c r="E68" s="159"/>
      <c r="F68" s="159"/>
      <c r="G68" s="160"/>
      <c r="H68" s="160"/>
      <c r="I68" s="160"/>
      <c r="J68" s="160"/>
    </row>
    <row r="69" spans="1:10" ht="23.25" customHeight="1" hidden="1">
      <c r="A69" s="54"/>
      <c r="B69" s="159"/>
      <c r="C69" s="159"/>
      <c r="D69" s="159"/>
      <c r="E69" s="159"/>
      <c r="F69" s="159"/>
      <c r="G69" s="160"/>
      <c r="H69" s="160"/>
      <c r="I69" s="160"/>
      <c r="J69" s="160"/>
    </row>
    <row r="70" spans="1:10" ht="23.25" customHeight="1" hidden="1">
      <c r="A70" s="54"/>
      <c r="B70" s="159"/>
      <c r="C70" s="159"/>
      <c r="D70" s="159"/>
      <c r="E70" s="159"/>
      <c r="F70" s="159"/>
      <c r="G70" s="160"/>
      <c r="H70" s="160"/>
      <c r="I70" s="160"/>
      <c r="J70" s="160"/>
    </row>
    <row r="71" spans="1:10" ht="23.25" customHeight="1" hidden="1">
      <c r="A71" s="54"/>
      <c r="B71" s="159"/>
      <c r="C71" s="159"/>
      <c r="D71" s="159"/>
      <c r="E71" s="159"/>
      <c r="F71" s="159"/>
      <c r="G71" s="160"/>
      <c r="H71" s="160"/>
      <c r="I71" s="160"/>
      <c r="J71" s="160"/>
    </row>
    <row r="72" spans="1:10" ht="9" customHeight="1" hidden="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66" customHeight="1">
      <c r="A73" s="153" t="s">
        <v>359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spans="1:1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20.2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20.25" customHeight="1">
      <c r="A76" s="162" t="s">
        <v>24</v>
      </c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10.5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39" customHeight="1" thickBot="1">
      <c r="A78" s="64" t="s">
        <v>9</v>
      </c>
      <c r="B78" s="161" t="s">
        <v>304</v>
      </c>
      <c r="C78" s="161"/>
      <c r="D78" s="161"/>
      <c r="E78" s="161"/>
      <c r="F78" s="161"/>
      <c r="G78" s="161" t="s">
        <v>25</v>
      </c>
      <c r="H78" s="161"/>
      <c r="I78" s="198" t="s">
        <v>31</v>
      </c>
      <c r="J78" s="199"/>
    </row>
    <row r="79" spans="1:10" ht="23.25" customHeight="1">
      <c r="A79" s="63" t="s">
        <v>306</v>
      </c>
      <c r="B79" s="188" t="s">
        <v>26</v>
      </c>
      <c r="C79" s="188"/>
      <c r="D79" s="188"/>
      <c r="E79" s="188"/>
      <c r="F79" s="188"/>
      <c r="G79" s="200" t="s">
        <v>30</v>
      </c>
      <c r="H79" s="201"/>
      <c r="I79" s="202"/>
      <c r="J79" s="203"/>
    </row>
    <row r="80" spans="1:10" ht="23.25" customHeight="1">
      <c r="A80" s="15" t="s">
        <v>10</v>
      </c>
      <c r="B80" s="182" t="s">
        <v>27</v>
      </c>
      <c r="C80" s="182"/>
      <c r="D80" s="182"/>
      <c r="E80" s="182"/>
      <c r="F80" s="182"/>
      <c r="G80" s="204"/>
      <c r="H80" s="204"/>
      <c r="I80" s="204"/>
      <c r="J80" s="205"/>
    </row>
    <row r="81" spans="1:10" ht="24.75" customHeight="1">
      <c r="A81" s="15" t="s">
        <v>11</v>
      </c>
      <c r="B81" s="182" t="s">
        <v>28</v>
      </c>
      <c r="C81" s="182"/>
      <c r="D81" s="182"/>
      <c r="E81" s="182"/>
      <c r="F81" s="182"/>
      <c r="G81" s="186" t="s">
        <v>30</v>
      </c>
      <c r="H81" s="187"/>
      <c r="I81" s="189" t="s">
        <v>33</v>
      </c>
      <c r="J81" s="190"/>
    </row>
    <row r="82" spans="1:10" ht="23.25" customHeight="1">
      <c r="A82" s="15" t="s">
        <v>12</v>
      </c>
      <c r="B82" s="182" t="s">
        <v>29</v>
      </c>
      <c r="C82" s="182"/>
      <c r="D82" s="182"/>
      <c r="E82" s="182"/>
      <c r="F82" s="182"/>
      <c r="G82" s="186" t="s">
        <v>30</v>
      </c>
      <c r="H82" s="187"/>
      <c r="I82" s="189" t="s">
        <v>33</v>
      </c>
      <c r="J82" s="190"/>
    </row>
    <row r="83" spans="1:10" ht="23.25" customHeight="1">
      <c r="A83" s="15" t="s">
        <v>307</v>
      </c>
      <c r="B83" s="183" t="s">
        <v>317</v>
      </c>
      <c r="C83" s="184"/>
      <c r="D83" s="184"/>
      <c r="E83" s="184"/>
      <c r="F83" s="185"/>
      <c r="G83" s="186" t="s">
        <v>30</v>
      </c>
      <c r="H83" s="187"/>
      <c r="I83" s="196" t="s">
        <v>32</v>
      </c>
      <c r="J83" s="197"/>
    </row>
    <row r="84" spans="1:10" ht="23.25" customHeight="1">
      <c r="A84" s="15" t="s">
        <v>308</v>
      </c>
      <c r="B84" s="183" t="s">
        <v>318</v>
      </c>
      <c r="C84" s="184"/>
      <c r="D84" s="184"/>
      <c r="E84" s="184"/>
      <c r="F84" s="185"/>
      <c r="G84" s="186" t="s">
        <v>30</v>
      </c>
      <c r="H84" s="187"/>
      <c r="I84" s="189" t="s">
        <v>362</v>
      </c>
      <c r="J84" s="190"/>
    </row>
    <row r="85" spans="1:10" ht="23.25" customHeight="1" thickBot="1">
      <c r="A85" s="16" t="s">
        <v>309</v>
      </c>
      <c r="B85" s="195" t="s">
        <v>320</v>
      </c>
      <c r="C85" s="195"/>
      <c r="D85" s="195"/>
      <c r="E85" s="195"/>
      <c r="F85" s="195"/>
      <c r="G85" s="193" t="s">
        <v>30</v>
      </c>
      <c r="H85" s="194"/>
      <c r="I85" s="191">
        <v>0.2</v>
      </c>
      <c r="J85" s="192"/>
    </row>
    <row r="86" spans="1:10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66" customHeight="1">
      <c r="A87" s="153" t="s">
        <v>373</v>
      </c>
      <c r="B87" s="153"/>
      <c r="C87" s="153"/>
      <c r="D87" s="153"/>
      <c r="E87" s="153"/>
      <c r="F87" s="153"/>
      <c r="G87" s="153"/>
      <c r="H87" s="153"/>
      <c r="I87" s="153"/>
      <c r="J87" s="153"/>
    </row>
    <row r="88" spans="1:10" ht="25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20.25" customHeight="1">
      <c r="A90" s="162" t="s">
        <v>374</v>
      </c>
      <c r="B90" s="162"/>
      <c r="C90" s="162"/>
      <c r="D90" s="162"/>
      <c r="E90" s="162"/>
      <c r="F90" s="162"/>
      <c r="G90" s="162"/>
      <c r="H90" s="162"/>
      <c r="I90" s="162"/>
      <c r="J90" s="162"/>
    </row>
    <row r="91" spans="1:10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45" customHeight="1">
      <c r="A92" s="153" t="s">
        <v>205</v>
      </c>
      <c r="B92" s="153"/>
      <c r="C92" s="153"/>
      <c r="D92" s="153"/>
      <c r="E92" s="153"/>
      <c r="F92" s="153"/>
      <c r="G92" s="153"/>
      <c r="H92" s="153"/>
      <c r="I92" s="153"/>
      <c r="J92" s="153"/>
    </row>
    <row r="93" spans="1:10" ht="47.25" customHeight="1" hidden="1">
      <c r="A93" s="153"/>
      <c r="B93" s="153"/>
      <c r="C93" s="153"/>
      <c r="D93" s="153"/>
      <c r="E93" s="153"/>
      <c r="F93" s="153"/>
      <c r="G93" s="153"/>
      <c r="H93" s="153"/>
      <c r="I93" s="153"/>
      <c r="J93" s="153"/>
    </row>
    <row r="94" spans="1:10" ht="34.5" customHeight="1">
      <c r="A94" s="153" t="s">
        <v>375</v>
      </c>
      <c r="B94" s="153"/>
      <c r="C94" s="153"/>
      <c r="D94" s="153"/>
      <c r="E94" s="153"/>
      <c r="F94" s="153"/>
      <c r="G94" s="153"/>
      <c r="H94" s="153"/>
      <c r="I94" s="153"/>
      <c r="J94" s="153"/>
    </row>
    <row r="95" spans="1:10" ht="67.5" customHeight="1" hidden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</row>
    <row r="96" spans="1:10" ht="34.5" customHeight="1" hidden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</row>
    <row r="97" spans="1:10" ht="34.5" customHeight="1" hidden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</row>
    <row r="98" spans="1:10" ht="1.5" customHeight="1">
      <c r="A98" s="206"/>
      <c r="B98" s="206"/>
      <c r="C98" s="206"/>
      <c r="D98" s="206"/>
      <c r="E98" s="206"/>
      <c r="F98" s="206"/>
      <c r="G98" s="206"/>
      <c r="H98" s="206"/>
      <c r="I98" s="206"/>
      <c r="J98" s="206"/>
    </row>
    <row r="99" spans="1:10" ht="34.5" customHeight="1" hidden="1">
      <c r="A99" s="206"/>
      <c r="B99" s="206"/>
      <c r="C99" s="206"/>
      <c r="D99" s="206"/>
      <c r="E99" s="206"/>
      <c r="F99" s="206"/>
      <c r="G99" s="206"/>
      <c r="H99" s="206"/>
      <c r="I99" s="206"/>
      <c r="J99" s="206"/>
    </row>
    <row r="100" spans="1:10" ht="20.25" customHeight="1" hidden="1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</row>
    <row r="101" spans="1:10" ht="51" customHeight="1" hidden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</row>
    <row r="102" spans="1:10" ht="20.25" customHeight="1" hidden="1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</row>
    <row r="103" spans="1:10" ht="20.25" customHeight="1" hidden="1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</row>
    <row r="104" spans="1:10" ht="66" customHeight="1" hidden="1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</row>
    <row r="105" spans="1:10" ht="2.25" customHeight="1" hidden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</row>
    <row r="106" spans="1:10" ht="20.25" customHeight="1" hidden="1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</row>
    <row r="107" spans="1:10" ht="20.25" customHeight="1" hidden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0" ht="20.25" customHeight="1" hidden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36.75" customHeight="1" hidden="1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</row>
    <row r="110" spans="1:10" ht="23.25" customHeight="1" hidden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</row>
    <row r="111" spans="1:10" ht="38.25" customHeight="1" hidden="1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</row>
    <row r="112" spans="1:10" ht="41.25" customHeight="1" hidden="1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</row>
    <row r="113" spans="1:10" ht="20.25" customHeight="1" hidden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20.25" customHeight="1" hidden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1:10" ht="20.25" customHeight="1" hidden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48.75" customHeight="1" hidden="1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27.75" customHeight="1" hidden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</row>
    <row r="118" spans="1:10" ht="33.75" customHeight="1">
      <c r="A118" s="162" t="s">
        <v>376</v>
      </c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1:10" ht="51.75" customHeight="1">
      <c r="A119" s="153" t="s">
        <v>50</v>
      </c>
      <c r="B119" s="153"/>
      <c r="C119" s="153"/>
      <c r="D119" s="153"/>
      <c r="E119" s="153"/>
      <c r="F119" s="153"/>
      <c r="G119" s="153"/>
      <c r="H119" s="153"/>
      <c r="I119" s="153"/>
      <c r="J119" s="153"/>
    </row>
    <row r="120" spans="1:10" ht="0.7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</row>
    <row r="121" spans="1:10" ht="40.5" customHeight="1">
      <c r="A121" s="162" t="s">
        <v>377</v>
      </c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1:10" ht="23.25" customHeight="1">
      <c r="A122" s="153" t="s">
        <v>34</v>
      </c>
      <c r="B122" s="153"/>
      <c r="C122" s="153"/>
      <c r="D122" s="153"/>
      <c r="E122" s="153"/>
      <c r="F122" s="153"/>
      <c r="G122" s="153"/>
      <c r="H122" s="153"/>
      <c r="I122" s="153"/>
      <c r="J122" s="153"/>
    </row>
    <row r="123" spans="1:10" ht="3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33.75" customHeight="1">
      <c r="A124" s="162" t="s">
        <v>378</v>
      </c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1:10" ht="25.5" customHeight="1">
      <c r="A125" s="153" t="s">
        <v>361</v>
      </c>
      <c r="B125" s="153"/>
      <c r="C125" s="153"/>
      <c r="D125" s="153"/>
      <c r="E125" s="153"/>
      <c r="F125" s="153"/>
      <c r="G125" s="153"/>
      <c r="H125" s="153"/>
      <c r="I125" s="153"/>
      <c r="J125" s="153"/>
    </row>
    <row r="126" spans="1:10" ht="1.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</row>
    <row r="127" spans="1:10" ht="51.75" customHeight="1" hidden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</row>
    <row r="128" spans="1:10" ht="12" customHeight="1" hidden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</row>
    <row r="129" spans="1:10" ht="30.75" customHeight="1">
      <c r="A129" s="162" t="s">
        <v>379</v>
      </c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1:10" ht="27" customHeight="1">
      <c r="A130" s="153" t="s">
        <v>380</v>
      </c>
      <c r="B130" s="153"/>
      <c r="C130" s="153"/>
      <c r="D130" s="153"/>
      <c r="E130" s="153"/>
      <c r="F130" s="153"/>
      <c r="G130" s="153"/>
      <c r="H130" s="153"/>
      <c r="I130" s="153"/>
      <c r="J130" s="153"/>
    </row>
    <row r="131" spans="1:10" ht="6" customHeight="1" hidden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29.25" customHeight="1">
      <c r="A132" s="162" t="s">
        <v>35</v>
      </c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1:10" ht="0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.5" customHeight="1" hidden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</row>
    <row r="135" spans="1:10" ht="37.5" customHeight="1" hidden="1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1:10" ht="81" customHeight="1" hidden="1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</row>
    <row r="137" spans="1:10" ht="61.5" customHeight="1" hidden="1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1:10" ht="72" customHeight="1" hidden="1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</row>
    <row r="139" spans="1:10" ht="60" customHeight="1" hidden="1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</row>
    <row r="140" spans="1:10" ht="60.75" customHeight="1">
      <c r="A140" s="153" t="s">
        <v>206</v>
      </c>
      <c r="B140" s="153"/>
      <c r="C140" s="153"/>
      <c r="D140" s="153"/>
      <c r="E140" s="153"/>
      <c r="F140" s="153"/>
      <c r="G140" s="153"/>
      <c r="H140" s="153"/>
      <c r="I140" s="153"/>
      <c r="J140" s="153"/>
    </row>
    <row r="141" spans="1:1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14" t="s">
        <v>210</v>
      </c>
    </row>
    <row r="142" spans="1:10" ht="15.75">
      <c r="A142" s="153" t="s">
        <v>13</v>
      </c>
      <c r="B142" s="153"/>
      <c r="C142" s="153"/>
      <c r="D142" s="153"/>
      <c r="E142" s="153"/>
      <c r="F142" s="153"/>
      <c r="G142" s="153"/>
      <c r="H142" s="153"/>
      <c r="I142" s="3"/>
      <c r="J142" s="4" t="s">
        <v>370</v>
      </c>
    </row>
    <row r="143" spans="1:10" ht="3.75" customHeight="1">
      <c r="A143" s="3"/>
      <c r="B143" s="3"/>
      <c r="C143" s="3"/>
      <c r="D143" s="3"/>
      <c r="E143" s="3"/>
      <c r="F143" s="3"/>
      <c r="G143" s="3"/>
      <c r="H143" s="3"/>
      <c r="I143" s="3"/>
      <c r="J143" s="4"/>
    </row>
    <row r="144" spans="1:10" ht="15.75">
      <c r="A144" s="153" t="s">
        <v>300</v>
      </c>
      <c r="B144" s="153"/>
      <c r="C144" s="153"/>
      <c r="D144" s="153"/>
      <c r="E144" s="153"/>
      <c r="F144" s="153"/>
      <c r="G144" s="153"/>
      <c r="H144" s="153"/>
      <c r="I144" s="3"/>
      <c r="J144" s="4" t="s">
        <v>370</v>
      </c>
    </row>
    <row r="145" spans="1:10" ht="3.75" customHeight="1">
      <c r="A145" s="3"/>
      <c r="B145" s="3"/>
      <c r="C145" s="3"/>
      <c r="D145" s="3"/>
      <c r="E145" s="3"/>
      <c r="F145" s="3"/>
      <c r="G145" s="3"/>
      <c r="H145" s="3"/>
      <c r="I145" s="3"/>
      <c r="J145" s="4"/>
    </row>
    <row r="146" spans="1:10" ht="15.75">
      <c r="A146" s="153" t="s">
        <v>40</v>
      </c>
      <c r="B146" s="153"/>
      <c r="C146" s="153"/>
      <c r="D146" s="153"/>
      <c r="E146" s="153"/>
      <c r="F146" s="153"/>
      <c r="G146" s="153"/>
      <c r="H146" s="153"/>
      <c r="I146" s="3"/>
      <c r="J146" s="4" t="s">
        <v>369</v>
      </c>
    </row>
    <row r="147" spans="1:10" ht="3" customHeight="1">
      <c r="A147" s="3"/>
      <c r="B147" s="3"/>
      <c r="C147" s="3"/>
      <c r="D147" s="3"/>
      <c r="E147" s="3"/>
      <c r="F147" s="3"/>
      <c r="G147" s="3"/>
      <c r="H147" s="3"/>
      <c r="I147" s="3"/>
      <c r="J147" s="4"/>
    </row>
    <row r="148" spans="1:10" ht="15.75" customHeight="1" hidden="1">
      <c r="A148" s="154"/>
      <c r="B148" s="154"/>
      <c r="C148" s="154"/>
      <c r="D148" s="154"/>
      <c r="E148" s="154"/>
      <c r="F148" s="154"/>
      <c r="G148" s="154"/>
      <c r="H148" s="154"/>
      <c r="I148" s="3"/>
      <c r="J148" s="4" t="s">
        <v>301</v>
      </c>
    </row>
    <row r="149" ht="3" customHeight="1" hidden="1">
      <c r="J149" s="5"/>
    </row>
    <row r="150" spans="1:10" ht="15.75" customHeight="1" hidden="1">
      <c r="A150" s="154"/>
      <c r="B150" s="154"/>
      <c r="C150" s="154"/>
      <c r="D150" s="154"/>
      <c r="E150" s="154"/>
      <c r="F150" s="154"/>
      <c r="G150" s="154"/>
      <c r="H150" s="154"/>
      <c r="I150" s="3"/>
      <c r="J150" s="4" t="s">
        <v>301</v>
      </c>
    </row>
    <row r="151" ht="3" customHeight="1">
      <c r="J151" s="5"/>
    </row>
    <row r="152" spans="1:10" ht="15.75" customHeight="1">
      <c r="A152" s="154" t="s">
        <v>14</v>
      </c>
      <c r="B152" s="154"/>
      <c r="C152" s="154"/>
      <c r="D152" s="154"/>
      <c r="E152" s="154"/>
      <c r="F152" s="154"/>
      <c r="G152" s="154"/>
      <c r="H152" s="154"/>
      <c r="J152" s="4" t="s">
        <v>369</v>
      </c>
    </row>
    <row r="153" ht="3" customHeight="1"/>
    <row r="154" spans="1:10" ht="32.25" customHeight="1">
      <c r="A154" s="154" t="s">
        <v>302</v>
      </c>
      <c r="B154" s="154"/>
      <c r="C154" s="154"/>
      <c r="D154" s="154"/>
      <c r="E154" s="154"/>
      <c r="F154" s="154"/>
      <c r="G154" s="154"/>
      <c r="H154" s="154"/>
      <c r="I154" s="154"/>
      <c r="J154" s="154"/>
    </row>
    <row r="155" ht="9" customHeight="1"/>
    <row r="156" spans="1:4" ht="15.75">
      <c r="A156" s="157" t="s">
        <v>489</v>
      </c>
      <c r="B156" s="157"/>
      <c r="C156" s="157"/>
      <c r="D156" s="62"/>
    </row>
    <row r="157" spans="1:9" ht="45.75" customHeight="1">
      <c r="A157" s="155" t="s">
        <v>363</v>
      </c>
      <c r="B157" s="155"/>
      <c r="C157" s="155"/>
      <c r="D157" s="6"/>
      <c r="E157" s="6"/>
      <c r="F157" s="6"/>
      <c r="G157" s="156" t="s">
        <v>303</v>
      </c>
      <c r="H157" s="156"/>
      <c r="I157" s="156"/>
    </row>
    <row r="160" spans="1:9" ht="18.75" customHeight="1">
      <c r="A160" s="157"/>
      <c r="B160" s="157"/>
      <c r="C160" s="157"/>
      <c r="D160" s="6"/>
      <c r="E160" s="6"/>
      <c r="F160" s="6"/>
      <c r="G160" s="156"/>
      <c r="H160" s="156"/>
      <c r="I160" s="156"/>
    </row>
    <row r="163" spans="1:3" ht="15.75">
      <c r="A163" s="154"/>
      <c r="B163" s="154"/>
      <c r="C163" s="154"/>
    </row>
  </sheetData>
  <sheetProtection/>
  <mergeCells count="125">
    <mergeCell ref="B9:I9"/>
    <mergeCell ref="B10:I10"/>
    <mergeCell ref="A12:J12"/>
    <mergeCell ref="A61:J61"/>
    <mergeCell ref="A156:C156"/>
    <mergeCell ref="A138:J138"/>
    <mergeCell ref="A130:J130"/>
    <mergeCell ref="A140:J140"/>
    <mergeCell ref="A132:J132"/>
    <mergeCell ref="A135:J135"/>
    <mergeCell ref="A136:J136"/>
    <mergeCell ref="A134:J134"/>
    <mergeCell ref="A139:J139"/>
    <mergeCell ref="A137:J137"/>
    <mergeCell ref="A124:J124"/>
    <mergeCell ref="A125:J125"/>
    <mergeCell ref="A126:J126"/>
    <mergeCell ref="A129:J129"/>
    <mergeCell ref="A127:J127"/>
    <mergeCell ref="A128:J128"/>
    <mergeCell ref="A114:J114"/>
    <mergeCell ref="A116:J116"/>
    <mergeCell ref="A117:J117"/>
    <mergeCell ref="A121:J121"/>
    <mergeCell ref="A122:J122"/>
    <mergeCell ref="A118:J118"/>
    <mergeCell ref="A119:J119"/>
    <mergeCell ref="A120:J120"/>
    <mergeCell ref="A107:J107"/>
    <mergeCell ref="A109:J109"/>
    <mergeCell ref="A98:J106"/>
    <mergeCell ref="A110:J110"/>
    <mergeCell ref="A111:J111"/>
    <mergeCell ref="A112:J112"/>
    <mergeCell ref="I78:J78"/>
    <mergeCell ref="G79:H79"/>
    <mergeCell ref="I79:J79"/>
    <mergeCell ref="G80:H80"/>
    <mergeCell ref="I80:J80"/>
    <mergeCell ref="G78:H78"/>
    <mergeCell ref="G81:H81"/>
    <mergeCell ref="B83:F83"/>
    <mergeCell ref="A93:J93"/>
    <mergeCell ref="A94:J94"/>
    <mergeCell ref="B85:F85"/>
    <mergeCell ref="I81:J81"/>
    <mergeCell ref="G84:H84"/>
    <mergeCell ref="G83:H83"/>
    <mergeCell ref="I83:J83"/>
    <mergeCell ref="I82:J82"/>
    <mergeCell ref="I84:J84"/>
    <mergeCell ref="I85:J85"/>
    <mergeCell ref="G85:H85"/>
    <mergeCell ref="A95:J95"/>
    <mergeCell ref="B82:F82"/>
    <mergeCell ref="A87:J87"/>
    <mergeCell ref="A96:J96"/>
    <mergeCell ref="B81:F81"/>
    <mergeCell ref="B84:F84"/>
    <mergeCell ref="A90:J90"/>
    <mergeCell ref="A92:J92"/>
    <mergeCell ref="A73:J73"/>
    <mergeCell ref="G82:H82"/>
    <mergeCell ref="B79:F79"/>
    <mergeCell ref="B80:F80"/>
    <mergeCell ref="A76:J76"/>
    <mergeCell ref="B68:F68"/>
    <mergeCell ref="G68:J68"/>
    <mergeCell ref="B69:F69"/>
    <mergeCell ref="G69:J69"/>
    <mergeCell ref="B71:F71"/>
    <mergeCell ref="G71:J71"/>
    <mergeCell ref="A27:D27"/>
    <mergeCell ref="A28:D28"/>
    <mergeCell ref="A29:D29"/>
    <mergeCell ref="E27:J27"/>
    <mergeCell ref="E28:J28"/>
    <mergeCell ref="E29:J29"/>
    <mergeCell ref="A60:J60"/>
    <mergeCell ref="A62:J62"/>
    <mergeCell ref="B70:F70"/>
    <mergeCell ref="G70:J70"/>
    <mergeCell ref="A39:J39"/>
    <mergeCell ref="A40:J40"/>
    <mergeCell ref="B65:F65"/>
    <mergeCell ref="G65:J65"/>
    <mergeCell ref="A42:J42"/>
    <mergeCell ref="A56:J56"/>
    <mergeCell ref="A24:J24"/>
    <mergeCell ref="E46:G46"/>
    <mergeCell ref="A11:J11"/>
    <mergeCell ref="A13:J13"/>
    <mergeCell ref="A30:J30"/>
    <mergeCell ref="A32:J32"/>
    <mergeCell ref="A34:J34"/>
    <mergeCell ref="A36:J36"/>
    <mergeCell ref="A31:J31"/>
    <mergeCell ref="A33:J33"/>
    <mergeCell ref="A58:J58"/>
    <mergeCell ref="A45:J45"/>
    <mergeCell ref="A52:J52"/>
    <mergeCell ref="A54:J54"/>
    <mergeCell ref="A49:J49"/>
    <mergeCell ref="A51:J51"/>
    <mergeCell ref="A57:J57"/>
    <mergeCell ref="A150:H150"/>
    <mergeCell ref="B64:F64"/>
    <mergeCell ref="G64:J64"/>
    <mergeCell ref="A142:H142"/>
    <mergeCell ref="B66:F66"/>
    <mergeCell ref="G66:J66"/>
    <mergeCell ref="B67:F67"/>
    <mergeCell ref="G67:J67"/>
    <mergeCell ref="B78:F78"/>
    <mergeCell ref="A97:J97"/>
    <mergeCell ref="A144:H144"/>
    <mergeCell ref="A152:H152"/>
    <mergeCell ref="A148:H148"/>
    <mergeCell ref="A163:C163"/>
    <mergeCell ref="A154:J154"/>
    <mergeCell ref="A157:C157"/>
    <mergeCell ref="G157:I157"/>
    <mergeCell ref="A160:C160"/>
    <mergeCell ref="G160:I160"/>
    <mergeCell ref="A146:H146"/>
  </mergeCells>
  <printOptions/>
  <pageMargins left="0.35433070866141736" right="0.2362204724409449" top="0.4330708661417323" bottom="0.3937007874015748" header="0.5118110236220472" footer="0.5118110236220472"/>
  <pageSetup horizontalDpi="300" verticalDpi="300" orientation="portrait" paperSize="9" scale="99" r:id="rId1"/>
  <headerFooter alignWithMargins="0">
    <oddFooter>&amp;R&amp;P</oddFooter>
  </headerFooter>
  <rowBreaks count="2" manualBreakCount="2">
    <brk id="22" max="9" man="1"/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39">
      <selection activeCell="F137" sqref="F137"/>
    </sheetView>
  </sheetViews>
  <sheetFormatPr defaultColWidth="9.00390625" defaultRowHeight="12.75"/>
  <cols>
    <col min="1" max="1" width="4.625" style="87" customWidth="1"/>
    <col min="2" max="2" width="66.125" style="119" customWidth="1"/>
    <col min="3" max="4" width="16.00390625" style="89" customWidth="1"/>
    <col min="5" max="5" width="10.625" style="90" customWidth="1"/>
    <col min="7" max="7" width="17.50390625" style="0" customWidth="1"/>
  </cols>
  <sheetData>
    <row r="1" ht="18.75" thickBot="1">
      <c r="B1" s="88" t="s">
        <v>324</v>
      </c>
    </row>
    <row r="2" spans="1:4" ht="12.75">
      <c r="A2" s="212"/>
      <c r="B2" s="214" t="s">
        <v>51</v>
      </c>
      <c r="C2" s="216" t="s">
        <v>71</v>
      </c>
      <c r="D2" s="217"/>
    </row>
    <row r="3" spans="1:5" ht="13.5" thickBot="1">
      <c r="A3" s="213"/>
      <c r="B3" s="215"/>
      <c r="C3" s="92" t="s">
        <v>452</v>
      </c>
      <c r="D3" s="92" t="s">
        <v>456</v>
      </c>
      <c r="E3" s="93"/>
    </row>
    <row r="4" spans="1:5" ht="13.5" thickBot="1">
      <c r="A4" s="94" t="s">
        <v>52</v>
      </c>
      <c r="B4" s="95" t="s">
        <v>74</v>
      </c>
      <c r="C4" s="96">
        <f>C5+C10+C19+C22+C37</f>
        <v>2150</v>
      </c>
      <c r="D4" s="96">
        <f>D5+D10+D19+D22+D37</f>
        <v>2150</v>
      </c>
      <c r="E4" s="93"/>
    </row>
    <row r="5" spans="1:5" ht="12.75">
      <c r="A5" s="97" t="s">
        <v>305</v>
      </c>
      <c r="B5" s="98" t="s">
        <v>75</v>
      </c>
      <c r="C5" s="99">
        <f>C6+C7+C8+C9</f>
        <v>0</v>
      </c>
      <c r="D5" s="99">
        <f>D6+D7+D8+D9</f>
        <v>0</v>
      </c>
      <c r="E5" s="93"/>
    </row>
    <row r="6" spans="1:5" ht="12.75">
      <c r="A6" s="100" t="s">
        <v>76</v>
      </c>
      <c r="B6" s="71" t="s">
        <v>77</v>
      </c>
      <c r="C6" s="101"/>
      <c r="D6" s="101"/>
      <c r="E6" s="93"/>
    </row>
    <row r="7" spans="1:4" ht="12.75">
      <c r="A7" s="76" t="s">
        <v>307</v>
      </c>
      <c r="B7" s="71" t="s">
        <v>78</v>
      </c>
      <c r="C7" s="101"/>
      <c r="D7" s="101"/>
    </row>
    <row r="8" spans="1:4" ht="12.75">
      <c r="A8" s="100" t="s">
        <v>308</v>
      </c>
      <c r="B8" s="71" t="s">
        <v>53</v>
      </c>
      <c r="C8" s="101"/>
      <c r="D8" s="101"/>
    </row>
    <row r="9" spans="1:4" ht="13.5" thickBot="1">
      <c r="A9" s="80" t="s">
        <v>294</v>
      </c>
      <c r="B9" s="81" t="s">
        <v>79</v>
      </c>
      <c r="C9" s="102"/>
      <c r="D9" s="102"/>
    </row>
    <row r="10" spans="1:4" ht="12.75">
      <c r="A10" s="97" t="s">
        <v>311</v>
      </c>
      <c r="B10" s="98" t="s">
        <v>54</v>
      </c>
      <c r="C10" s="99">
        <f>C16</f>
        <v>2150</v>
      </c>
      <c r="D10" s="99">
        <f>D16</f>
        <v>2150</v>
      </c>
    </row>
    <row r="11" spans="1:4" ht="12.75">
      <c r="A11" s="76" t="s">
        <v>306</v>
      </c>
      <c r="B11" s="71" t="s">
        <v>80</v>
      </c>
      <c r="C11" s="77">
        <f>SUM(C12:C15)</f>
        <v>0</v>
      </c>
      <c r="D11" s="77">
        <f>SUM(D12:D15)</f>
        <v>0</v>
      </c>
    </row>
    <row r="12" spans="1:4" ht="12.75">
      <c r="A12" s="76"/>
      <c r="B12" s="71" t="s">
        <v>81</v>
      </c>
      <c r="C12" s="77">
        <v>0</v>
      </c>
      <c r="D12" s="77">
        <v>0</v>
      </c>
    </row>
    <row r="13" spans="1:4" ht="12.75">
      <c r="A13" s="76"/>
      <c r="B13" s="71" t="s">
        <v>82</v>
      </c>
      <c r="C13" s="77">
        <v>0</v>
      </c>
      <c r="D13" s="77">
        <v>0</v>
      </c>
    </row>
    <row r="14" spans="1:4" ht="12.75">
      <c r="A14" s="76"/>
      <c r="B14" s="71" t="s">
        <v>83</v>
      </c>
      <c r="C14" s="77">
        <v>0</v>
      </c>
      <c r="D14" s="77">
        <v>0</v>
      </c>
    </row>
    <row r="15" spans="1:4" ht="12.75">
      <c r="A15" s="76"/>
      <c r="B15" s="71" t="s">
        <v>84</v>
      </c>
      <c r="C15" s="77">
        <v>0</v>
      </c>
      <c r="D15" s="77">
        <v>0</v>
      </c>
    </row>
    <row r="16" spans="1:4" ht="12.75">
      <c r="A16" s="76"/>
      <c r="B16" s="71" t="s">
        <v>85</v>
      </c>
      <c r="C16" s="77">
        <v>2150</v>
      </c>
      <c r="D16" s="77">
        <v>2150</v>
      </c>
    </row>
    <row r="17" spans="1:4" ht="12.75">
      <c r="A17" s="100" t="s">
        <v>86</v>
      </c>
      <c r="B17" s="71" t="s">
        <v>87</v>
      </c>
      <c r="C17" s="77">
        <v>0</v>
      </c>
      <c r="D17" s="77">
        <v>0</v>
      </c>
    </row>
    <row r="18" spans="1:4" ht="13.5" thickBot="1">
      <c r="A18" s="80" t="s">
        <v>88</v>
      </c>
      <c r="B18" s="81" t="s">
        <v>327</v>
      </c>
      <c r="C18" s="75">
        <v>0</v>
      </c>
      <c r="D18" s="75">
        <v>0</v>
      </c>
    </row>
    <row r="19" spans="1:4" ht="12.75">
      <c r="A19" s="103" t="s">
        <v>89</v>
      </c>
      <c r="B19" s="98" t="s">
        <v>55</v>
      </c>
      <c r="C19" s="99">
        <f>C20+C21</f>
        <v>0</v>
      </c>
      <c r="D19" s="99">
        <f>D20+D21</f>
        <v>0</v>
      </c>
    </row>
    <row r="20" spans="1:4" ht="12.75">
      <c r="A20" s="76" t="s">
        <v>76</v>
      </c>
      <c r="B20" s="71" t="s">
        <v>90</v>
      </c>
      <c r="C20" s="77">
        <v>0</v>
      </c>
      <c r="D20" s="77">
        <v>0</v>
      </c>
    </row>
    <row r="21" spans="1:4" ht="13.5" thickBot="1">
      <c r="A21" s="80" t="s">
        <v>86</v>
      </c>
      <c r="B21" s="81" t="s">
        <v>91</v>
      </c>
      <c r="C21" s="75">
        <v>0</v>
      </c>
      <c r="D21" s="75">
        <v>0</v>
      </c>
    </row>
    <row r="22" spans="1:4" ht="12.75">
      <c r="A22" s="103" t="s">
        <v>92</v>
      </c>
      <c r="B22" s="98" t="s">
        <v>93</v>
      </c>
      <c r="C22" s="99">
        <f>C23+C24+C25+C36</f>
        <v>0</v>
      </c>
      <c r="D22" s="99">
        <f>D23+D24+D25+D36</f>
        <v>0</v>
      </c>
    </row>
    <row r="23" spans="1:4" ht="12.75">
      <c r="A23" s="76" t="s">
        <v>76</v>
      </c>
      <c r="B23" s="71" t="s">
        <v>94</v>
      </c>
      <c r="C23" s="77">
        <v>0</v>
      </c>
      <c r="D23" s="77">
        <v>0</v>
      </c>
    </row>
    <row r="24" spans="1:4" ht="12.75">
      <c r="A24" s="76" t="s">
        <v>86</v>
      </c>
      <c r="B24" s="71" t="s">
        <v>95</v>
      </c>
      <c r="C24" s="77">
        <v>0</v>
      </c>
      <c r="D24" s="77">
        <v>0</v>
      </c>
    </row>
    <row r="25" spans="1:4" ht="12.75">
      <c r="A25" s="76" t="s">
        <v>88</v>
      </c>
      <c r="B25" s="71" t="s">
        <v>96</v>
      </c>
      <c r="C25" s="77">
        <f>C26+C31</f>
        <v>0</v>
      </c>
      <c r="D25" s="77">
        <f>D26+D31</f>
        <v>0</v>
      </c>
    </row>
    <row r="26" spans="1:4" ht="12.75">
      <c r="A26" s="76"/>
      <c r="B26" s="71" t="s">
        <v>97</v>
      </c>
      <c r="C26" s="77">
        <f>SUM(C27:C30)</f>
        <v>0</v>
      </c>
      <c r="D26" s="77">
        <f>SUM(D27:D30)</f>
        <v>0</v>
      </c>
    </row>
    <row r="27" spans="1:4" ht="12.75">
      <c r="A27" s="76"/>
      <c r="B27" s="71" t="s">
        <v>98</v>
      </c>
      <c r="C27" s="77">
        <v>0</v>
      </c>
      <c r="D27" s="77">
        <v>0</v>
      </c>
    </row>
    <row r="28" spans="1:5" ht="12.75">
      <c r="A28" s="76"/>
      <c r="B28" s="71" t="s">
        <v>99</v>
      </c>
      <c r="C28" s="77">
        <v>0</v>
      </c>
      <c r="D28" s="77">
        <v>0</v>
      </c>
      <c r="E28" s="93"/>
    </row>
    <row r="29" spans="1:4" ht="12.75">
      <c r="A29" s="76"/>
      <c r="B29" s="71" t="s">
        <v>100</v>
      </c>
      <c r="C29" s="77">
        <v>0</v>
      </c>
      <c r="D29" s="77">
        <v>0</v>
      </c>
    </row>
    <row r="30" spans="1:4" ht="12.75">
      <c r="A30" s="76"/>
      <c r="B30" s="71" t="s">
        <v>328</v>
      </c>
      <c r="C30" s="77">
        <v>0</v>
      </c>
      <c r="D30" s="77">
        <v>0</v>
      </c>
    </row>
    <row r="31" spans="1:4" ht="12.75">
      <c r="A31" s="76"/>
      <c r="B31" s="71" t="s">
        <v>122</v>
      </c>
      <c r="C31" s="77">
        <f>SUM(C32:C35)</f>
        <v>0</v>
      </c>
      <c r="D31" s="77">
        <f>SUM(D32:D35)</f>
        <v>0</v>
      </c>
    </row>
    <row r="32" spans="1:4" ht="12.75">
      <c r="A32" s="76"/>
      <c r="B32" s="71" t="s">
        <v>98</v>
      </c>
      <c r="C32" s="77">
        <v>0</v>
      </c>
      <c r="D32" s="77">
        <v>0</v>
      </c>
    </row>
    <row r="33" spans="1:4" ht="12.75">
      <c r="A33" s="76"/>
      <c r="B33" s="71" t="s">
        <v>99</v>
      </c>
      <c r="C33" s="77">
        <v>0</v>
      </c>
      <c r="D33" s="77">
        <v>0</v>
      </c>
    </row>
    <row r="34" spans="1:4" ht="12.75">
      <c r="A34" s="76"/>
      <c r="B34" s="71" t="s">
        <v>100</v>
      </c>
      <c r="C34" s="77">
        <v>0</v>
      </c>
      <c r="D34" s="77">
        <v>0</v>
      </c>
    </row>
    <row r="35" spans="1:4" ht="12.75">
      <c r="A35" s="76"/>
      <c r="B35" s="71" t="s">
        <v>101</v>
      </c>
      <c r="C35" s="77">
        <v>0</v>
      </c>
      <c r="D35" s="77">
        <v>0</v>
      </c>
    </row>
    <row r="36" spans="1:4" ht="13.5" thickBot="1">
      <c r="A36" s="80" t="s">
        <v>294</v>
      </c>
      <c r="B36" s="81" t="s">
        <v>102</v>
      </c>
      <c r="C36" s="77">
        <v>0</v>
      </c>
      <c r="D36" s="77">
        <v>0</v>
      </c>
    </row>
    <row r="37" spans="1:4" ht="12.75">
      <c r="A37" s="103" t="s">
        <v>103</v>
      </c>
      <c r="B37" s="98" t="s">
        <v>104</v>
      </c>
      <c r="C37" s="99">
        <f>C38+C39</f>
        <v>0</v>
      </c>
      <c r="D37" s="99">
        <f>D38+D39</f>
        <v>0</v>
      </c>
    </row>
    <row r="38" spans="1:4" ht="12.75">
      <c r="A38" s="76" t="s">
        <v>76</v>
      </c>
      <c r="B38" s="71" t="s">
        <v>105</v>
      </c>
      <c r="C38" s="77">
        <v>0</v>
      </c>
      <c r="D38" s="77">
        <v>0</v>
      </c>
    </row>
    <row r="39" spans="1:4" ht="13.5" thickBot="1">
      <c r="A39" s="80" t="s">
        <v>86</v>
      </c>
      <c r="B39" s="81" t="s">
        <v>106</v>
      </c>
      <c r="C39" s="75">
        <v>0</v>
      </c>
      <c r="D39" s="75">
        <v>0</v>
      </c>
    </row>
    <row r="40" spans="1:4" ht="12.75">
      <c r="A40" s="97" t="s">
        <v>56</v>
      </c>
      <c r="B40" s="104" t="s">
        <v>107</v>
      </c>
      <c r="C40" s="99">
        <f>C41+C47+C60+C77</f>
        <v>85177.7</v>
      </c>
      <c r="D40" s="99">
        <f>D41+D47+D60+D77</f>
        <v>100848.64</v>
      </c>
    </row>
    <row r="41" spans="1:4" ht="12.75">
      <c r="A41" s="105" t="s">
        <v>305</v>
      </c>
      <c r="B41" s="106" t="s">
        <v>57</v>
      </c>
      <c r="C41" s="107">
        <f>SUM(C42:C46)</f>
        <v>0</v>
      </c>
      <c r="D41" s="107">
        <f>SUM(D42:D46)</f>
        <v>0</v>
      </c>
    </row>
    <row r="42" spans="1:4" ht="12.75">
      <c r="A42" s="100" t="s">
        <v>306</v>
      </c>
      <c r="B42" s="71" t="s">
        <v>58</v>
      </c>
      <c r="C42" s="77">
        <v>0</v>
      </c>
      <c r="D42" s="77">
        <v>0</v>
      </c>
    </row>
    <row r="43" spans="1:4" ht="12.75">
      <c r="A43" s="76" t="s">
        <v>307</v>
      </c>
      <c r="B43" s="71" t="s">
        <v>59</v>
      </c>
      <c r="C43" s="77">
        <v>0</v>
      </c>
      <c r="D43" s="77">
        <v>0</v>
      </c>
    </row>
    <row r="44" spans="1:4" ht="12.75">
      <c r="A44" s="100" t="s">
        <v>308</v>
      </c>
      <c r="B44" s="71" t="s">
        <v>60</v>
      </c>
      <c r="C44" s="77">
        <v>0</v>
      </c>
      <c r="D44" s="77">
        <v>0</v>
      </c>
    </row>
    <row r="45" spans="1:4" ht="12.75">
      <c r="A45" s="76" t="s">
        <v>309</v>
      </c>
      <c r="B45" s="71" t="s">
        <v>61</v>
      </c>
      <c r="C45" s="77">
        <v>0</v>
      </c>
      <c r="D45" s="77">
        <v>0</v>
      </c>
    </row>
    <row r="46" spans="1:4" ht="13.5" thickBot="1">
      <c r="A46" s="108" t="s">
        <v>310</v>
      </c>
      <c r="B46" s="71" t="s">
        <v>62</v>
      </c>
      <c r="C46" s="75">
        <v>0</v>
      </c>
      <c r="D46" s="75">
        <v>0</v>
      </c>
    </row>
    <row r="47" spans="1:4" ht="12.75">
      <c r="A47" s="103" t="s">
        <v>311</v>
      </c>
      <c r="B47" s="98" t="s">
        <v>108</v>
      </c>
      <c r="C47" s="99">
        <f>C48+C53</f>
        <v>1100.4</v>
      </c>
      <c r="D47" s="99">
        <f>D48+D53</f>
        <v>0</v>
      </c>
    </row>
    <row r="48" spans="1:5" ht="12.75">
      <c r="A48" s="76" t="s">
        <v>76</v>
      </c>
      <c r="B48" s="71" t="s">
        <v>109</v>
      </c>
      <c r="C48" s="77">
        <f>C49+C52</f>
        <v>0</v>
      </c>
      <c r="D48" s="77">
        <f>D49+D52</f>
        <v>0</v>
      </c>
      <c r="E48" s="93"/>
    </row>
    <row r="49" spans="1:5" ht="12.75">
      <c r="A49" s="76"/>
      <c r="B49" s="71" t="s">
        <v>110</v>
      </c>
      <c r="C49" s="77">
        <f>SUM(C50:C51)</f>
        <v>0</v>
      </c>
      <c r="D49" s="77">
        <f>SUM(D50:D51)</f>
        <v>0</v>
      </c>
      <c r="E49" s="93"/>
    </row>
    <row r="50" spans="1:5" ht="12.75">
      <c r="A50" s="76"/>
      <c r="B50" s="71" t="s">
        <v>111</v>
      </c>
      <c r="C50" s="77">
        <v>0</v>
      </c>
      <c r="D50" s="77">
        <v>0</v>
      </c>
      <c r="E50" s="93"/>
    </row>
    <row r="51" spans="1:4" ht="12.75">
      <c r="A51" s="76"/>
      <c r="B51" s="71" t="s">
        <v>112</v>
      </c>
      <c r="C51" s="77">
        <v>0</v>
      </c>
      <c r="D51" s="77">
        <v>0</v>
      </c>
    </row>
    <row r="52" spans="1:4" ht="12.75">
      <c r="A52" s="76"/>
      <c r="B52" s="71" t="s">
        <v>113</v>
      </c>
      <c r="C52" s="77">
        <v>0</v>
      </c>
      <c r="D52" s="77">
        <v>0</v>
      </c>
    </row>
    <row r="53" spans="1:5" ht="12.75">
      <c r="A53" s="76" t="s">
        <v>86</v>
      </c>
      <c r="B53" s="109" t="s">
        <v>114</v>
      </c>
      <c r="C53" s="77">
        <f>C54+C57+C58+C59</f>
        <v>1100.4</v>
      </c>
      <c r="D53" s="77">
        <f>D54+D57+D58+D59</f>
        <v>0</v>
      </c>
      <c r="E53" s="93"/>
    </row>
    <row r="54" spans="1:5" ht="12.75">
      <c r="A54" s="100"/>
      <c r="B54" s="109" t="s">
        <v>110</v>
      </c>
      <c r="C54" s="77">
        <f>C55+C56</f>
        <v>1100.4</v>
      </c>
      <c r="D54" s="77">
        <f>D55+D56</f>
        <v>0</v>
      </c>
      <c r="E54" s="93"/>
    </row>
    <row r="55" spans="1:5" ht="12.75">
      <c r="A55" s="76"/>
      <c r="B55" s="71" t="s">
        <v>111</v>
      </c>
      <c r="C55" s="77">
        <v>1100.4</v>
      </c>
      <c r="D55" s="77">
        <v>0</v>
      </c>
      <c r="E55" s="93"/>
    </row>
    <row r="56" spans="1:4" ht="12.75">
      <c r="A56" s="100"/>
      <c r="B56" s="71" t="s">
        <v>112</v>
      </c>
      <c r="C56" s="77">
        <v>0</v>
      </c>
      <c r="D56" s="77">
        <v>0</v>
      </c>
    </row>
    <row r="57" spans="1:4" ht="22.5">
      <c r="A57" s="100"/>
      <c r="B57" s="71" t="s">
        <v>115</v>
      </c>
      <c r="C57" s="77">
        <v>0</v>
      </c>
      <c r="D57" s="77">
        <v>0</v>
      </c>
    </row>
    <row r="58" spans="1:4" ht="12.75">
      <c r="A58" s="100"/>
      <c r="B58" s="71" t="s">
        <v>116</v>
      </c>
      <c r="C58" s="77">
        <v>0</v>
      </c>
      <c r="D58" s="77">
        <v>0</v>
      </c>
    </row>
    <row r="59" spans="1:4" ht="13.5" thickBot="1">
      <c r="A59" s="108"/>
      <c r="B59" s="81" t="s">
        <v>117</v>
      </c>
      <c r="C59" s="75">
        <v>0</v>
      </c>
      <c r="D59" s="75">
        <v>0</v>
      </c>
    </row>
    <row r="60" spans="1:4" ht="12.75">
      <c r="A60" s="103" t="s">
        <v>312</v>
      </c>
      <c r="B60" s="98" t="s">
        <v>118</v>
      </c>
      <c r="C60" s="99">
        <f>C61+C76</f>
        <v>84077.3</v>
      </c>
      <c r="D60" s="99">
        <f>D61+D76</f>
        <v>100835.64</v>
      </c>
    </row>
    <row r="61" spans="1:4" ht="12.75">
      <c r="A61" s="76" t="s">
        <v>76</v>
      </c>
      <c r="B61" s="71" t="s">
        <v>119</v>
      </c>
      <c r="C61" s="77">
        <f>C62+C67+C72</f>
        <v>84077.3</v>
      </c>
      <c r="D61" s="77">
        <f>D62+D67+D72</f>
        <v>100835.64</v>
      </c>
    </row>
    <row r="62" spans="1:4" ht="12.75">
      <c r="A62" s="76"/>
      <c r="B62" s="71" t="s">
        <v>97</v>
      </c>
      <c r="C62" s="77">
        <f>SUM(C63:C66)</f>
        <v>0</v>
      </c>
      <c r="D62" s="77">
        <f>SUM(D63:D66)</f>
        <v>0</v>
      </c>
    </row>
    <row r="63" spans="1:4" ht="12.75">
      <c r="A63" s="76"/>
      <c r="B63" s="71" t="s">
        <v>120</v>
      </c>
      <c r="C63" s="77">
        <v>0</v>
      </c>
      <c r="D63" s="77">
        <v>0</v>
      </c>
    </row>
    <row r="64" spans="1:4" ht="12.75">
      <c r="A64" s="76"/>
      <c r="B64" s="71" t="s">
        <v>99</v>
      </c>
      <c r="C64" s="77">
        <v>0</v>
      </c>
      <c r="D64" s="77">
        <v>0</v>
      </c>
    </row>
    <row r="65" spans="1:4" ht="12.75">
      <c r="A65" s="76"/>
      <c r="B65" s="71" t="s">
        <v>100</v>
      </c>
      <c r="C65" s="77">
        <v>0</v>
      </c>
      <c r="D65" s="77">
        <v>0</v>
      </c>
    </row>
    <row r="66" spans="1:4" ht="12.75">
      <c r="A66" s="76"/>
      <c r="B66" s="71" t="s">
        <v>121</v>
      </c>
      <c r="C66" s="77">
        <v>0</v>
      </c>
      <c r="D66" s="77">
        <v>0</v>
      </c>
    </row>
    <row r="67" spans="1:4" ht="12.75">
      <c r="A67" s="76"/>
      <c r="B67" s="71" t="s">
        <v>122</v>
      </c>
      <c r="C67" s="77">
        <f>SUM(C68:C71)</f>
        <v>0</v>
      </c>
      <c r="D67" s="77">
        <f>SUM(D68:D71)</f>
        <v>0</v>
      </c>
    </row>
    <row r="68" spans="1:4" ht="12.75">
      <c r="A68" s="76"/>
      <c r="B68" s="71" t="s">
        <v>120</v>
      </c>
      <c r="C68" s="77">
        <v>0</v>
      </c>
      <c r="D68" s="77">
        <v>0</v>
      </c>
    </row>
    <row r="69" spans="1:4" ht="12.75">
      <c r="A69" s="76"/>
      <c r="B69" s="71" t="s">
        <v>99</v>
      </c>
      <c r="C69" s="77">
        <v>0</v>
      </c>
      <c r="D69" s="77">
        <v>0</v>
      </c>
    </row>
    <row r="70" spans="1:4" ht="12.75">
      <c r="A70" s="76"/>
      <c r="B70" s="71" t="s">
        <v>100</v>
      </c>
      <c r="C70" s="77">
        <v>0</v>
      </c>
      <c r="D70" s="77">
        <v>0</v>
      </c>
    </row>
    <row r="71" spans="1:4" ht="12.75">
      <c r="A71" s="76"/>
      <c r="B71" s="71" t="s">
        <v>121</v>
      </c>
      <c r="C71" s="77">
        <v>0</v>
      </c>
      <c r="D71" s="77">
        <v>0</v>
      </c>
    </row>
    <row r="72" spans="1:5" ht="12.75">
      <c r="A72" s="76"/>
      <c r="B72" s="71" t="s">
        <v>123</v>
      </c>
      <c r="C72" s="77">
        <f>SUM(C73:C75)</f>
        <v>84077.3</v>
      </c>
      <c r="D72" s="77">
        <f>SUM(D73:D75)</f>
        <v>100835.64</v>
      </c>
      <c r="E72" s="93"/>
    </row>
    <row r="73" spans="1:5" ht="12.75">
      <c r="A73" s="76"/>
      <c r="B73" s="71" t="s">
        <v>124</v>
      </c>
      <c r="C73" s="77">
        <v>84077.3</v>
      </c>
      <c r="D73" s="77">
        <f>513.79+100321.85</f>
        <v>100835.64</v>
      </c>
      <c r="E73" s="93"/>
    </row>
    <row r="74" spans="1:5" ht="12.75">
      <c r="A74" s="76"/>
      <c r="B74" s="71" t="s">
        <v>125</v>
      </c>
      <c r="C74" s="77">
        <v>0</v>
      </c>
      <c r="D74" s="77">
        <v>0</v>
      </c>
      <c r="E74" s="93"/>
    </row>
    <row r="75" spans="1:5" ht="12.75">
      <c r="A75" s="76"/>
      <c r="B75" s="71" t="s">
        <v>126</v>
      </c>
      <c r="C75" s="77">
        <v>0</v>
      </c>
      <c r="D75" s="77">
        <v>0</v>
      </c>
      <c r="E75" s="93"/>
    </row>
    <row r="76" spans="1:5" ht="13.5" thickBot="1">
      <c r="A76" s="80" t="s">
        <v>86</v>
      </c>
      <c r="B76" s="81" t="s">
        <v>127</v>
      </c>
      <c r="C76" s="75">
        <v>0</v>
      </c>
      <c r="D76" s="75">
        <v>0</v>
      </c>
      <c r="E76" s="93"/>
    </row>
    <row r="77" spans="1:5" ht="13.5" thickBot="1">
      <c r="A77" s="110" t="s">
        <v>92</v>
      </c>
      <c r="B77" s="111" t="s">
        <v>323</v>
      </c>
      <c r="C77" s="112">
        <v>0</v>
      </c>
      <c r="D77" s="112">
        <v>13</v>
      </c>
      <c r="E77" s="93"/>
    </row>
    <row r="78" spans="1:5" ht="13.5" thickBot="1">
      <c r="A78" s="113"/>
      <c r="B78" s="114" t="s">
        <v>63</v>
      </c>
      <c r="C78" s="115">
        <f>C40+C4</f>
        <v>87327.7</v>
      </c>
      <c r="D78" s="115">
        <f>D40+D4</f>
        <v>102998.64</v>
      </c>
      <c r="E78" s="93"/>
    </row>
    <row r="79" spans="2:5" ht="15.75">
      <c r="B79" s="116"/>
      <c r="C79" s="60"/>
      <c r="D79" s="60"/>
      <c r="E79" s="93"/>
    </row>
    <row r="80" spans="2:4" ht="12.75">
      <c r="B80" s="117" t="s">
        <v>495</v>
      </c>
      <c r="C80" s="89" t="s">
        <v>363</v>
      </c>
      <c r="D80" s="118"/>
    </row>
    <row r="81" ht="12.75">
      <c r="B81" s="117" t="s">
        <v>449</v>
      </c>
    </row>
    <row r="82" ht="12.75">
      <c r="B82" s="117"/>
    </row>
    <row r="104" ht="12.75">
      <c r="E104" s="93"/>
    </row>
    <row r="105" ht="12.75">
      <c r="E105" s="93"/>
    </row>
    <row r="106" ht="12.75">
      <c r="E106" s="93"/>
    </row>
    <row r="107" ht="12.75">
      <c r="E107" s="93"/>
    </row>
    <row r="121" ht="13.5" thickBot="1"/>
    <row r="122" spans="1:4" ht="12.75">
      <c r="A122" s="212"/>
      <c r="B122" s="214" t="s">
        <v>128</v>
      </c>
      <c r="C122" s="216" t="s">
        <v>71</v>
      </c>
      <c r="D122" s="217"/>
    </row>
    <row r="123" spans="1:4" ht="13.5" thickBot="1">
      <c r="A123" s="213"/>
      <c r="B123" s="215"/>
      <c r="C123" s="92" t="s">
        <v>452</v>
      </c>
      <c r="D123" s="92" t="s">
        <v>456</v>
      </c>
    </row>
    <row r="124" spans="1:4" ht="12.75">
      <c r="A124" s="103" t="s">
        <v>52</v>
      </c>
      <c r="B124" s="120" t="s">
        <v>64</v>
      </c>
      <c r="C124" s="99">
        <f>SUM(C125:C133)</f>
        <v>87327.7</v>
      </c>
      <c r="D124" s="99">
        <f>SUM(D125:D133)</f>
        <v>102141.33</v>
      </c>
    </row>
    <row r="125" spans="1:4" ht="12.75">
      <c r="A125" s="78" t="s">
        <v>305</v>
      </c>
      <c r="B125" s="72" t="s">
        <v>65</v>
      </c>
      <c r="C125" s="77">
        <v>1000</v>
      </c>
      <c r="D125" s="77">
        <v>1000</v>
      </c>
    </row>
    <row r="126" spans="1:4" ht="22.5">
      <c r="A126" s="78" t="s">
        <v>311</v>
      </c>
      <c r="B126" s="72" t="s">
        <v>66</v>
      </c>
      <c r="C126" s="77">
        <v>0</v>
      </c>
      <c r="D126" s="77">
        <v>0</v>
      </c>
    </row>
    <row r="127" spans="1:4" ht="12.75">
      <c r="A127" s="78" t="s">
        <v>89</v>
      </c>
      <c r="B127" s="72" t="s">
        <v>67</v>
      </c>
      <c r="C127" s="79">
        <v>0</v>
      </c>
      <c r="D127" s="79">
        <v>0</v>
      </c>
    </row>
    <row r="128" spans="1:4" ht="12.75">
      <c r="A128" s="78" t="s">
        <v>92</v>
      </c>
      <c r="B128" s="72" t="s">
        <v>490</v>
      </c>
      <c r="C128" s="77">
        <v>49047.81</v>
      </c>
      <c r="D128" s="77">
        <f>C128+C132</f>
        <v>86327.7</v>
      </c>
    </row>
    <row r="129" spans="1:4" ht="12.75">
      <c r="A129" s="78" t="s">
        <v>103</v>
      </c>
      <c r="B129" s="74" t="s">
        <v>129</v>
      </c>
      <c r="C129" s="77">
        <v>0</v>
      </c>
      <c r="D129" s="77">
        <v>0</v>
      </c>
    </row>
    <row r="130" spans="1:4" ht="12.75">
      <c r="A130" s="78" t="s">
        <v>130</v>
      </c>
      <c r="B130" s="72" t="s">
        <v>68</v>
      </c>
      <c r="C130" s="77">
        <v>0</v>
      </c>
      <c r="D130" s="77">
        <v>0</v>
      </c>
    </row>
    <row r="131" spans="1:4" ht="12.75">
      <c r="A131" s="78" t="s">
        <v>334</v>
      </c>
      <c r="B131" s="72" t="s">
        <v>329</v>
      </c>
      <c r="C131" s="77">
        <v>0</v>
      </c>
      <c r="D131" s="77">
        <v>0</v>
      </c>
    </row>
    <row r="132" spans="1:4" ht="12.75">
      <c r="A132" s="78" t="s">
        <v>297</v>
      </c>
      <c r="B132" s="72" t="s">
        <v>131</v>
      </c>
      <c r="C132" s="77">
        <v>37279.89</v>
      </c>
      <c r="D132" s="77">
        <f>D232</f>
        <v>14813.630000000001</v>
      </c>
    </row>
    <row r="133" spans="1:4" ht="13.5" thickBot="1">
      <c r="A133" s="121" t="s">
        <v>132</v>
      </c>
      <c r="B133" s="122" t="s">
        <v>69</v>
      </c>
      <c r="C133" s="75">
        <v>0</v>
      </c>
      <c r="D133" s="75">
        <v>0</v>
      </c>
    </row>
    <row r="134" spans="1:4" ht="22.5">
      <c r="A134" s="94" t="s">
        <v>56</v>
      </c>
      <c r="B134" s="123" t="s">
        <v>322</v>
      </c>
      <c r="C134" s="96">
        <f>C135+C143+C150+C169</f>
        <v>0</v>
      </c>
      <c r="D134" s="96">
        <f>D135+D143+D150+D169</f>
        <v>857.31</v>
      </c>
    </row>
    <row r="135" spans="1:4" ht="12.75">
      <c r="A135" s="78" t="s">
        <v>211</v>
      </c>
      <c r="B135" s="73" t="s">
        <v>133</v>
      </c>
      <c r="C135" s="79">
        <f>C136+C137+C140</f>
        <v>0</v>
      </c>
      <c r="D135" s="79">
        <f>D136+D137+D140</f>
        <v>0</v>
      </c>
    </row>
    <row r="136" spans="1:4" ht="12.75">
      <c r="A136" s="76" t="s">
        <v>306</v>
      </c>
      <c r="B136" s="71" t="s">
        <v>41</v>
      </c>
      <c r="C136" s="77">
        <v>0</v>
      </c>
      <c r="D136" s="77">
        <v>0</v>
      </c>
    </row>
    <row r="137" spans="1:4" ht="12.75">
      <c r="A137" s="76" t="s">
        <v>86</v>
      </c>
      <c r="B137" s="71" t="s">
        <v>42</v>
      </c>
      <c r="C137" s="77">
        <f>C138+C139</f>
        <v>0</v>
      </c>
      <c r="D137" s="77">
        <f>D138+D139</f>
        <v>0</v>
      </c>
    </row>
    <row r="138" spans="1:4" ht="12.75">
      <c r="A138" s="76"/>
      <c r="B138" s="71" t="s">
        <v>43</v>
      </c>
      <c r="C138" s="79">
        <v>0</v>
      </c>
      <c r="D138" s="79">
        <v>0</v>
      </c>
    </row>
    <row r="139" spans="1:4" ht="12.75">
      <c r="A139" s="76"/>
      <c r="B139" s="71" t="s">
        <v>44</v>
      </c>
      <c r="C139" s="77">
        <v>0</v>
      </c>
      <c r="D139" s="77">
        <v>0</v>
      </c>
    </row>
    <row r="140" spans="1:4" ht="12.75">
      <c r="A140" s="76" t="s">
        <v>88</v>
      </c>
      <c r="B140" s="71" t="s">
        <v>136</v>
      </c>
      <c r="C140" s="77">
        <f>C141+C142</f>
        <v>0</v>
      </c>
      <c r="D140" s="77">
        <f>D141+D142</f>
        <v>0</v>
      </c>
    </row>
    <row r="141" spans="1:4" ht="12.75">
      <c r="A141" s="76"/>
      <c r="B141" s="71" t="s">
        <v>134</v>
      </c>
      <c r="C141" s="77">
        <v>0</v>
      </c>
      <c r="D141" s="77">
        <v>0</v>
      </c>
    </row>
    <row r="142" spans="1:4" ht="13.5" thickBot="1">
      <c r="A142" s="80"/>
      <c r="B142" s="81" t="s">
        <v>135</v>
      </c>
      <c r="C142" s="75">
        <v>0</v>
      </c>
      <c r="D142" s="75">
        <v>0</v>
      </c>
    </row>
    <row r="143" spans="1:4" ht="12.75">
      <c r="A143" s="103" t="s">
        <v>137</v>
      </c>
      <c r="B143" s="120" t="s">
        <v>138</v>
      </c>
      <c r="C143" s="99">
        <f>C144+C145</f>
        <v>0</v>
      </c>
      <c r="D143" s="99">
        <f>D144+D145</f>
        <v>0</v>
      </c>
    </row>
    <row r="144" spans="1:4" ht="12.75">
      <c r="A144" s="76" t="s">
        <v>306</v>
      </c>
      <c r="B144" s="71" t="s">
        <v>139</v>
      </c>
      <c r="C144" s="77">
        <v>0</v>
      </c>
      <c r="D144" s="77">
        <v>0</v>
      </c>
    </row>
    <row r="145" spans="1:4" ht="12.75">
      <c r="A145" s="76" t="s">
        <v>86</v>
      </c>
      <c r="B145" s="71" t="s">
        <v>140</v>
      </c>
      <c r="C145" s="77">
        <f>SUM(C146:C149)</f>
        <v>0</v>
      </c>
      <c r="D145" s="77">
        <f>SUM(D146:D149)</f>
        <v>0</v>
      </c>
    </row>
    <row r="146" spans="1:4" ht="12.75">
      <c r="A146" s="76"/>
      <c r="B146" s="71" t="s">
        <v>141</v>
      </c>
      <c r="C146" s="77">
        <v>0</v>
      </c>
      <c r="D146" s="77">
        <v>0</v>
      </c>
    </row>
    <row r="147" spans="1:4" ht="12.75">
      <c r="A147" s="76"/>
      <c r="B147" s="71" t="s">
        <v>142</v>
      </c>
      <c r="C147" s="77">
        <v>0</v>
      </c>
      <c r="D147" s="77">
        <v>0</v>
      </c>
    </row>
    <row r="148" spans="1:4" ht="12.75">
      <c r="A148" s="76"/>
      <c r="B148" s="71" t="s">
        <v>143</v>
      </c>
      <c r="C148" s="77">
        <v>0</v>
      </c>
      <c r="D148" s="77">
        <v>0</v>
      </c>
    </row>
    <row r="149" spans="1:4" ht="13.5" thickBot="1">
      <c r="A149" s="80"/>
      <c r="B149" s="81" t="s">
        <v>144</v>
      </c>
      <c r="C149" s="77">
        <v>0</v>
      </c>
      <c r="D149" s="77">
        <v>0</v>
      </c>
    </row>
    <row r="150" spans="1:4" ht="12.75">
      <c r="A150" s="103" t="s">
        <v>89</v>
      </c>
      <c r="B150" s="120" t="s">
        <v>145</v>
      </c>
      <c r="C150" s="99">
        <f>C151+C156+C168</f>
        <v>0</v>
      </c>
      <c r="D150" s="99">
        <f>D151+D156+D168</f>
        <v>857.31</v>
      </c>
    </row>
    <row r="151" spans="1:4" ht="12.75">
      <c r="A151" s="76" t="s">
        <v>76</v>
      </c>
      <c r="B151" s="71" t="s">
        <v>139</v>
      </c>
      <c r="C151" s="77">
        <f>C152+C155</f>
        <v>0</v>
      </c>
      <c r="D151" s="77">
        <f>D152+D155</f>
        <v>0</v>
      </c>
    </row>
    <row r="152" spans="1:4" ht="12.75">
      <c r="A152" s="76"/>
      <c r="B152" s="71" t="s">
        <v>146</v>
      </c>
      <c r="C152" s="77">
        <f>C153+C154</f>
        <v>0</v>
      </c>
      <c r="D152" s="77">
        <f>D153+D154</f>
        <v>0</v>
      </c>
    </row>
    <row r="153" spans="1:4" ht="12.75">
      <c r="A153" s="76"/>
      <c r="B153" s="71" t="s">
        <v>111</v>
      </c>
      <c r="C153" s="77">
        <v>0</v>
      </c>
      <c r="D153" s="77">
        <v>0</v>
      </c>
    </row>
    <row r="154" spans="1:4" ht="12.75">
      <c r="A154" s="76"/>
      <c r="B154" s="71" t="s">
        <v>112</v>
      </c>
      <c r="C154" s="77">
        <v>0</v>
      </c>
      <c r="D154" s="77">
        <v>0</v>
      </c>
    </row>
    <row r="155" spans="1:4" ht="12.75">
      <c r="A155" s="76"/>
      <c r="B155" s="71" t="s">
        <v>113</v>
      </c>
      <c r="C155" s="77">
        <v>0</v>
      </c>
      <c r="D155" s="77">
        <v>0</v>
      </c>
    </row>
    <row r="156" spans="1:4" ht="12.75">
      <c r="A156" s="76" t="s">
        <v>86</v>
      </c>
      <c r="B156" s="71" t="s">
        <v>140</v>
      </c>
      <c r="C156" s="77">
        <f>SUM(C157:C160,C163:C167)</f>
        <v>0</v>
      </c>
      <c r="D156" s="77">
        <f>SUM(D157:D160,D163:D167)</f>
        <v>857.31</v>
      </c>
    </row>
    <row r="157" spans="1:4" ht="12.75">
      <c r="A157" s="76"/>
      <c r="B157" s="71" t="s">
        <v>141</v>
      </c>
      <c r="C157" s="77">
        <v>0</v>
      </c>
      <c r="D157" s="77">
        <v>0</v>
      </c>
    </row>
    <row r="158" spans="1:4" ht="12.75">
      <c r="A158" s="76"/>
      <c r="B158" s="71" t="s">
        <v>142</v>
      </c>
      <c r="C158" s="77">
        <v>0</v>
      </c>
      <c r="D158" s="77">
        <v>0</v>
      </c>
    </row>
    <row r="159" spans="1:4" ht="12.75">
      <c r="A159" s="76"/>
      <c r="B159" s="71" t="s">
        <v>143</v>
      </c>
      <c r="C159" s="77">
        <v>0</v>
      </c>
      <c r="D159" s="77">
        <v>0</v>
      </c>
    </row>
    <row r="160" spans="1:4" ht="12.75">
      <c r="A160" s="76"/>
      <c r="B160" s="71" t="s">
        <v>147</v>
      </c>
      <c r="C160" s="77">
        <f>C161+C162</f>
        <v>0</v>
      </c>
      <c r="D160" s="77">
        <f>D161+D162</f>
        <v>857.31</v>
      </c>
    </row>
    <row r="161" spans="1:4" ht="12.75">
      <c r="A161" s="76"/>
      <c r="B161" s="71" t="s">
        <v>111</v>
      </c>
      <c r="C161" s="77">
        <v>0</v>
      </c>
      <c r="D161" s="77">
        <v>857.31</v>
      </c>
    </row>
    <row r="162" spans="1:4" ht="12.75">
      <c r="A162" s="76"/>
      <c r="B162" s="71" t="s">
        <v>112</v>
      </c>
      <c r="C162" s="77">
        <v>0</v>
      </c>
      <c r="D162" s="77">
        <v>0</v>
      </c>
    </row>
    <row r="163" spans="1:4" ht="12.75">
      <c r="A163" s="76"/>
      <c r="B163" s="71" t="s">
        <v>148</v>
      </c>
      <c r="C163" s="77">
        <v>0</v>
      </c>
      <c r="D163" s="77">
        <v>0</v>
      </c>
    </row>
    <row r="164" spans="1:4" ht="12.75">
      <c r="A164" s="76"/>
      <c r="B164" s="71" t="s">
        <v>149</v>
      </c>
      <c r="C164" s="77">
        <v>0</v>
      </c>
      <c r="D164" s="77">
        <v>0</v>
      </c>
    </row>
    <row r="165" spans="1:4" ht="12.75">
      <c r="A165" s="76"/>
      <c r="B165" s="71" t="s">
        <v>150</v>
      </c>
      <c r="C165" s="77">
        <v>0</v>
      </c>
      <c r="D165" s="77">
        <v>0</v>
      </c>
    </row>
    <row r="166" spans="1:4" ht="12.75">
      <c r="A166" s="76"/>
      <c r="B166" s="71" t="s">
        <v>151</v>
      </c>
      <c r="C166" s="77">
        <v>0</v>
      </c>
      <c r="D166" s="77">
        <v>0</v>
      </c>
    </row>
    <row r="167" spans="1:4" ht="12.75">
      <c r="A167" s="76"/>
      <c r="B167" s="71" t="s">
        <v>152</v>
      </c>
      <c r="C167" s="77">
        <v>0</v>
      </c>
      <c r="D167" s="77">
        <v>0</v>
      </c>
    </row>
    <row r="168" spans="1:4" ht="13.5" thickBot="1">
      <c r="A168" s="80" t="s">
        <v>88</v>
      </c>
      <c r="B168" s="81" t="s">
        <v>153</v>
      </c>
      <c r="C168" s="75">
        <v>0</v>
      </c>
      <c r="D168" s="75">
        <v>0</v>
      </c>
    </row>
    <row r="169" spans="1:4" ht="12.75">
      <c r="A169" s="103" t="s">
        <v>92</v>
      </c>
      <c r="B169" s="120" t="s">
        <v>154</v>
      </c>
      <c r="C169" s="124">
        <f>C170+C171</f>
        <v>0</v>
      </c>
      <c r="D169" s="124">
        <f>D170+D171</f>
        <v>0</v>
      </c>
    </row>
    <row r="170" spans="1:4" ht="12.75">
      <c r="A170" s="76" t="s">
        <v>76</v>
      </c>
      <c r="B170" s="125" t="s">
        <v>155</v>
      </c>
      <c r="C170" s="77">
        <v>0</v>
      </c>
      <c r="D170" s="77">
        <v>0</v>
      </c>
    </row>
    <row r="171" spans="1:4" ht="12.75">
      <c r="A171" s="76" t="s">
        <v>86</v>
      </c>
      <c r="B171" s="71" t="s">
        <v>156</v>
      </c>
      <c r="C171" s="77">
        <f>C172+C173</f>
        <v>0</v>
      </c>
      <c r="D171" s="77">
        <f>D172+D173</f>
        <v>0</v>
      </c>
    </row>
    <row r="172" spans="1:4" ht="12.75">
      <c r="A172" s="76"/>
      <c r="B172" s="71" t="s">
        <v>134</v>
      </c>
      <c r="C172" s="77">
        <v>0</v>
      </c>
      <c r="D172" s="77">
        <v>0</v>
      </c>
    </row>
    <row r="173" spans="1:4" ht="13.5" thickBot="1">
      <c r="A173" s="80"/>
      <c r="B173" s="81" t="s">
        <v>135</v>
      </c>
      <c r="C173" s="75">
        <v>0</v>
      </c>
      <c r="D173" s="75">
        <v>0</v>
      </c>
    </row>
    <row r="174" spans="1:7" ht="13.5" thickBot="1">
      <c r="A174" s="113"/>
      <c r="B174" s="114" t="s">
        <v>70</v>
      </c>
      <c r="C174" s="115">
        <f>C134+C124</f>
        <v>87327.7</v>
      </c>
      <c r="D174" s="115">
        <f>D134+D124</f>
        <v>102998.64</v>
      </c>
      <c r="E174" s="126"/>
      <c r="F174" s="61"/>
      <c r="G174" s="61"/>
    </row>
    <row r="175" spans="2:3" ht="12.75">
      <c r="B175" s="117" t="s">
        <v>495</v>
      </c>
      <c r="C175" s="89" t="s">
        <v>363</v>
      </c>
    </row>
    <row r="176" spans="2:4" ht="12.75">
      <c r="B176" s="117" t="s">
        <v>449</v>
      </c>
      <c r="C176" s="118"/>
      <c r="D176" s="118"/>
    </row>
    <row r="177" spans="3:4" ht="12.75">
      <c r="C177" s="118"/>
      <c r="D177" s="118"/>
    </row>
    <row r="181" spans="2:4" ht="18">
      <c r="B181" s="88" t="s">
        <v>325</v>
      </c>
      <c r="C181" s="127"/>
      <c r="D181" s="127"/>
    </row>
    <row r="182" spans="2:4" ht="16.5" thickBot="1">
      <c r="B182" s="128" t="s">
        <v>326</v>
      </c>
      <c r="C182" s="127"/>
      <c r="D182" s="127"/>
    </row>
    <row r="183" spans="1:5" ht="12.75">
      <c r="A183" s="218"/>
      <c r="B183" s="220" t="s">
        <v>304</v>
      </c>
      <c r="C183" s="216" t="s">
        <v>71</v>
      </c>
      <c r="D183" s="217"/>
      <c r="E183" s="93"/>
    </row>
    <row r="184" spans="1:5" ht="13.5" thickBot="1">
      <c r="A184" s="219"/>
      <c r="B184" s="221"/>
      <c r="C184" s="92" t="s">
        <v>452</v>
      </c>
      <c r="D184" s="92" t="s">
        <v>456</v>
      </c>
      <c r="E184" s="93"/>
    </row>
    <row r="185" spans="1:4" ht="12.75">
      <c r="A185" s="129" t="s">
        <v>52</v>
      </c>
      <c r="B185" s="130" t="s">
        <v>157</v>
      </c>
      <c r="C185" s="107">
        <f>SUM(C187:C190)</f>
        <v>5850</v>
      </c>
      <c r="D185" s="107">
        <f>SUM(D187:D190)</f>
        <v>4850</v>
      </c>
    </row>
    <row r="186" spans="1:4" ht="12.75">
      <c r="A186" s="131"/>
      <c r="B186" s="132" t="s">
        <v>158</v>
      </c>
      <c r="C186" s="77">
        <v>0</v>
      </c>
      <c r="D186" s="77">
        <v>0</v>
      </c>
    </row>
    <row r="187" spans="1:4" ht="12.75">
      <c r="A187" s="133" t="s">
        <v>305</v>
      </c>
      <c r="B187" s="71" t="s">
        <v>159</v>
      </c>
      <c r="C187" s="77">
        <v>5850</v>
      </c>
      <c r="D187" s="77">
        <v>4850</v>
      </c>
    </row>
    <row r="188" spans="1:4" ht="22.5">
      <c r="A188" s="133" t="s">
        <v>311</v>
      </c>
      <c r="B188" s="71" t="s">
        <v>453</v>
      </c>
      <c r="C188" s="77">
        <v>0</v>
      </c>
      <c r="D188" s="77">
        <v>0</v>
      </c>
    </row>
    <row r="189" spans="1:4" ht="12.75">
      <c r="A189" s="133" t="s">
        <v>312</v>
      </c>
      <c r="B189" s="71" t="s">
        <v>45</v>
      </c>
      <c r="C189" s="77">
        <v>0</v>
      </c>
      <c r="D189" s="77">
        <v>0</v>
      </c>
    </row>
    <row r="190" spans="1:4" ht="12.75">
      <c r="A190" s="133" t="s">
        <v>92</v>
      </c>
      <c r="B190" s="71" t="s">
        <v>160</v>
      </c>
      <c r="C190" s="77">
        <v>0</v>
      </c>
      <c r="D190" s="77">
        <v>0</v>
      </c>
    </row>
    <row r="191" spans="1:4" ht="12.75">
      <c r="A191" s="131" t="s">
        <v>56</v>
      </c>
      <c r="B191" s="73" t="s">
        <v>161</v>
      </c>
      <c r="C191" s="79">
        <f>SUM(C192:C195,C197:C200)</f>
        <v>23759.32</v>
      </c>
      <c r="D191" s="79">
        <f>SUM(D192:D195,D197:D200)</f>
        <v>21157.17</v>
      </c>
    </row>
    <row r="192" spans="1:4" ht="12.75">
      <c r="A192" s="133" t="s">
        <v>305</v>
      </c>
      <c r="B192" s="71" t="s">
        <v>162</v>
      </c>
      <c r="C192" s="77">
        <v>0</v>
      </c>
      <c r="D192" s="77">
        <v>0</v>
      </c>
    </row>
    <row r="193" spans="1:4" ht="12.75">
      <c r="A193" s="133" t="s">
        <v>311</v>
      </c>
      <c r="B193" s="71" t="s">
        <v>163</v>
      </c>
      <c r="C193" s="77">
        <v>15969.5</v>
      </c>
      <c r="D193" s="77">
        <v>9743.41</v>
      </c>
    </row>
    <row r="194" spans="1:4" ht="12.75">
      <c r="A194" s="133" t="s">
        <v>312</v>
      </c>
      <c r="B194" s="71" t="s">
        <v>72</v>
      </c>
      <c r="C194" s="77">
        <v>6828.56</v>
      </c>
      <c r="D194" s="77">
        <v>4455.52</v>
      </c>
    </row>
    <row r="195" spans="1:4" ht="12.75">
      <c r="A195" s="133" t="s">
        <v>313</v>
      </c>
      <c r="B195" s="71" t="s">
        <v>46</v>
      </c>
      <c r="C195" s="77">
        <v>250</v>
      </c>
      <c r="D195" s="77">
        <v>0</v>
      </c>
    </row>
    <row r="196" spans="1:4" ht="12.75">
      <c r="A196" s="133"/>
      <c r="B196" s="71" t="s">
        <v>164</v>
      </c>
      <c r="C196" s="77">
        <v>0</v>
      </c>
      <c r="D196" s="77">
        <v>0</v>
      </c>
    </row>
    <row r="197" spans="1:4" ht="12.75">
      <c r="A197" s="133" t="s">
        <v>319</v>
      </c>
      <c r="B197" s="71" t="s">
        <v>73</v>
      </c>
      <c r="C197" s="77">
        <v>0</v>
      </c>
      <c r="D197" s="77">
        <v>0</v>
      </c>
    </row>
    <row r="198" spans="1:4" ht="12.75">
      <c r="A198" s="133" t="s">
        <v>321</v>
      </c>
      <c r="B198" s="71" t="s">
        <v>165</v>
      </c>
      <c r="C198" s="77">
        <v>0</v>
      </c>
      <c r="D198" s="77">
        <v>2000</v>
      </c>
    </row>
    <row r="199" spans="1:4" ht="12.75">
      <c r="A199" s="133" t="s">
        <v>334</v>
      </c>
      <c r="B199" s="71" t="s">
        <v>166</v>
      </c>
      <c r="C199" s="77">
        <v>711.26</v>
      </c>
      <c r="D199" s="77">
        <v>4958.24</v>
      </c>
    </row>
    <row r="200" spans="1:4" ht="12.75">
      <c r="A200" s="133" t="s">
        <v>297</v>
      </c>
      <c r="B200" s="71" t="s">
        <v>204</v>
      </c>
      <c r="C200" s="77">
        <v>0</v>
      </c>
      <c r="D200" s="77">
        <v>0</v>
      </c>
    </row>
    <row r="201" spans="1:4" ht="12.75">
      <c r="A201" s="131"/>
      <c r="B201" s="73" t="s">
        <v>167</v>
      </c>
      <c r="C201" s="79">
        <f>C185-C191</f>
        <v>-17909.32</v>
      </c>
      <c r="D201" s="79">
        <f>D185-D191</f>
        <v>-16307.169999999998</v>
      </c>
    </row>
    <row r="202" spans="1:4" ht="12.75">
      <c r="A202" s="131" t="s">
        <v>168</v>
      </c>
      <c r="B202" s="73" t="s">
        <v>169</v>
      </c>
      <c r="C202" s="79">
        <f>SUM(C203:C205)</f>
        <v>0</v>
      </c>
      <c r="D202" s="79">
        <f>SUM(D203:D205)</f>
        <v>0</v>
      </c>
    </row>
    <row r="203" spans="1:4" ht="12.75">
      <c r="A203" s="133" t="s">
        <v>211</v>
      </c>
      <c r="B203" s="71" t="s">
        <v>170</v>
      </c>
      <c r="C203" s="77">
        <v>0</v>
      </c>
      <c r="D203" s="77">
        <v>0</v>
      </c>
    </row>
    <row r="204" spans="1:4" ht="12.75">
      <c r="A204" s="133" t="s">
        <v>137</v>
      </c>
      <c r="B204" s="71" t="s">
        <v>171</v>
      </c>
      <c r="C204" s="77">
        <v>0</v>
      </c>
      <c r="D204" s="77">
        <v>0</v>
      </c>
    </row>
    <row r="205" spans="1:4" ht="12.75">
      <c r="A205" s="133" t="s">
        <v>89</v>
      </c>
      <c r="B205" s="71" t="s">
        <v>172</v>
      </c>
      <c r="C205" s="77">
        <v>0</v>
      </c>
      <c r="D205" s="77">
        <v>0</v>
      </c>
    </row>
    <row r="206" spans="1:4" ht="12.75">
      <c r="A206" s="131" t="s">
        <v>173</v>
      </c>
      <c r="B206" s="73" t="s">
        <v>174</v>
      </c>
      <c r="C206" s="79">
        <f>SUM(C207:C209)</f>
        <v>0.01</v>
      </c>
      <c r="D206" s="79">
        <f>SUM(D207:D209)</f>
        <v>0</v>
      </c>
    </row>
    <row r="207" spans="1:4" ht="12.75">
      <c r="A207" s="133" t="s">
        <v>211</v>
      </c>
      <c r="B207" s="71" t="s">
        <v>175</v>
      </c>
      <c r="C207" s="77">
        <v>0</v>
      </c>
      <c r="D207" s="77">
        <v>0</v>
      </c>
    </row>
    <row r="208" spans="1:4" ht="12.75">
      <c r="A208" s="133" t="s">
        <v>137</v>
      </c>
      <c r="B208" s="71" t="s">
        <v>176</v>
      </c>
      <c r="C208" s="77">
        <v>0</v>
      </c>
      <c r="D208" s="77">
        <v>0</v>
      </c>
    </row>
    <row r="209" spans="1:4" ht="12.75">
      <c r="A209" s="133" t="s">
        <v>89</v>
      </c>
      <c r="B209" s="71" t="s">
        <v>177</v>
      </c>
      <c r="C209" s="77">
        <v>0.01</v>
      </c>
      <c r="D209" s="77">
        <v>0</v>
      </c>
    </row>
    <row r="210" spans="1:4" ht="12.75">
      <c r="A210" s="131" t="s">
        <v>178</v>
      </c>
      <c r="B210" s="73" t="s">
        <v>47</v>
      </c>
      <c r="C210" s="79">
        <f>C201+C202-C206</f>
        <v>-17909.329999999998</v>
      </c>
      <c r="D210" s="79">
        <f>D201+D202-D206</f>
        <v>-16307.169999999998</v>
      </c>
    </row>
    <row r="211" spans="1:4" ht="12.75">
      <c r="A211" s="131" t="s">
        <v>179</v>
      </c>
      <c r="B211" s="73" t="s">
        <v>180</v>
      </c>
      <c r="C211" s="79">
        <f>C212+C214+C216+C217+C218</f>
        <v>55524.4</v>
      </c>
      <c r="D211" s="79">
        <f>D212+D214+D216+D217+D218</f>
        <v>31120.8</v>
      </c>
    </row>
    <row r="212" spans="1:4" ht="12.75">
      <c r="A212" s="133" t="s">
        <v>211</v>
      </c>
      <c r="B212" s="71" t="s">
        <v>181</v>
      </c>
      <c r="C212" s="77">
        <v>0</v>
      </c>
      <c r="D212" s="77">
        <v>0</v>
      </c>
    </row>
    <row r="213" spans="1:4" ht="12.75">
      <c r="A213" s="133"/>
      <c r="B213" s="71" t="s">
        <v>158</v>
      </c>
      <c r="C213" s="77">
        <v>0</v>
      </c>
      <c r="D213" s="77">
        <v>0</v>
      </c>
    </row>
    <row r="214" spans="1:4" ht="12.75">
      <c r="A214" s="133" t="s">
        <v>137</v>
      </c>
      <c r="B214" s="71" t="s">
        <v>182</v>
      </c>
      <c r="C214" s="77">
        <v>0</v>
      </c>
      <c r="D214" s="77">
        <v>0</v>
      </c>
    </row>
    <row r="215" spans="1:4" ht="12.75">
      <c r="A215" s="133"/>
      <c r="B215" s="71" t="s">
        <v>158</v>
      </c>
      <c r="C215" s="77">
        <v>0</v>
      </c>
      <c r="D215" s="77">
        <v>0</v>
      </c>
    </row>
    <row r="216" spans="1:4" ht="12.75">
      <c r="A216" s="133" t="s">
        <v>89</v>
      </c>
      <c r="B216" s="71" t="s">
        <v>183</v>
      </c>
      <c r="C216" s="77">
        <v>0</v>
      </c>
      <c r="D216" s="77">
        <v>0</v>
      </c>
    </row>
    <row r="217" spans="1:4" ht="12.75">
      <c r="A217" s="133" t="s">
        <v>92</v>
      </c>
      <c r="B217" s="71" t="s">
        <v>184</v>
      </c>
      <c r="C217" s="77">
        <v>0</v>
      </c>
      <c r="D217" s="77">
        <v>0</v>
      </c>
    </row>
    <row r="218" spans="1:4" ht="12.75">
      <c r="A218" s="133" t="s">
        <v>103</v>
      </c>
      <c r="B218" s="71" t="s">
        <v>185</v>
      </c>
      <c r="C218" s="77">
        <v>55524.4</v>
      </c>
      <c r="D218" s="77">
        <v>31120.8</v>
      </c>
    </row>
    <row r="219" spans="1:4" ht="12.75">
      <c r="A219" s="131" t="s">
        <v>186</v>
      </c>
      <c r="B219" s="73" t="s">
        <v>187</v>
      </c>
      <c r="C219" s="79">
        <f>C220+C222+C223+C224</f>
        <v>335.18</v>
      </c>
      <c r="D219" s="79">
        <f>D220+D222+D223+D224</f>
        <v>0</v>
      </c>
    </row>
    <row r="220" spans="1:4" ht="12.75">
      <c r="A220" s="133" t="s">
        <v>211</v>
      </c>
      <c r="B220" s="71" t="s">
        <v>188</v>
      </c>
      <c r="C220" s="77">
        <v>0</v>
      </c>
      <c r="D220" s="77">
        <v>0</v>
      </c>
    </row>
    <row r="221" spans="1:4" ht="12.75">
      <c r="A221" s="133"/>
      <c r="B221" s="71" t="s">
        <v>189</v>
      </c>
      <c r="C221" s="77">
        <v>0</v>
      </c>
      <c r="D221" s="77">
        <v>0</v>
      </c>
    </row>
    <row r="222" spans="1:4" ht="12.75">
      <c r="A222" s="133" t="s">
        <v>137</v>
      </c>
      <c r="B222" s="71" t="s">
        <v>190</v>
      </c>
      <c r="C222" s="77">
        <v>0</v>
      </c>
      <c r="D222" s="77">
        <v>0</v>
      </c>
    </row>
    <row r="223" spans="1:4" ht="12.75">
      <c r="A223" s="133" t="s">
        <v>89</v>
      </c>
      <c r="B223" s="71" t="s">
        <v>184</v>
      </c>
      <c r="C223" s="77">
        <v>0</v>
      </c>
      <c r="D223" s="77">
        <v>0</v>
      </c>
    </row>
    <row r="224" spans="1:4" ht="12.75">
      <c r="A224" s="133" t="s">
        <v>92</v>
      </c>
      <c r="B224" s="71" t="s">
        <v>185</v>
      </c>
      <c r="C224" s="77">
        <v>335.18</v>
      </c>
      <c r="D224" s="77">
        <v>0</v>
      </c>
    </row>
    <row r="225" spans="1:4" ht="12.75">
      <c r="A225" s="131" t="s">
        <v>211</v>
      </c>
      <c r="B225" s="73" t="s">
        <v>191</v>
      </c>
      <c r="C225" s="79">
        <f>C210+C211-C219</f>
        <v>37279.89000000001</v>
      </c>
      <c r="D225" s="79">
        <f>D210+D211-D219</f>
        <v>14813.630000000001</v>
      </c>
    </row>
    <row r="226" spans="1:4" ht="12.75">
      <c r="A226" s="131" t="s">
        <v>192</v>
      </c>
      <c r="B226" s="73" t="s">
        <v>193</v>
      </c>
      <c r="C226" s="79">
        <f>C227-C228</f>
        <v>0</v>
      </c>
      <c r="D226" s="79">
        <f>D227-D228</f>
        <v>0</v>
      </c>
    </row>
    <row r="227" spans="1:4" ht="12.75">
      <c r="A227" s="133" t="s">
        <v>211</v>
      </c>
      <c r="B227" s="71" t="s">
        <v>194</v>
      </c>
      <c r="C227" s="77">
        <v>0</v>
      </c>
      <c r="D227" s="77">
        <v>0</v>
      </c>
    </row>
    <row r="228" spans="1:4" ht="12.75">
      <c r="A228" s="133" t="s">
        <v>137</v>
      </c>
      <c r="B228" s="71" t="s">
        <v>195</v>
      </c>
      <c r="C228" s="77">
        <v>0</v>
      </c>
      <c r="D228" s="77">
        <v>0</v>
      </c>
    </row>
    <row r="229" spans="1:4" ht="12.75">
      <c r="A229" s="131" t="s">
        <v>196</v>
      </c>
      <c r="B229" s="73" t="s">
        <v>197</v>
      </c>
      <c r="C229" s="79">
        <f>C225+C226</f>
        <v>37279.89000000001</v>
      </c>
      <c r="D229" s="79">
        <f>D225+D226</f>
        <v>14813.630000000001</v>
      </c>
    </row>
    <row r="230" spans="1:4" ht="12.75">
      <c r="A230" s="131" t="s">
        <v>198</v>
      </c>
      <c r="B230" s="73" t="s">
        <v>199</v>
      </c>
      <c r="C230" s="77">
        <v>0</v>
      </c>
      <c r="D230" s="77">
        <v>0</v>
      </c>
    </row>
    <row r="231" spans="1:4" ht="13.5" thickBot="1">
      <c r="A231" s="134" t="s">
        <v>200</v>
      </c>
      <c r="B231" s="135" t="s">
        <v>201</v>
      </c>
      <c r="C231" s="136">
        <v>0</v>
      </c>
      <c r="D231" s="136">
        <v>0</v>
      </c>
    </row>
    <row r="232" spans="1:4" ht="13.5" thickBot="1">
      <c r="A232" s="137" t="s">
        <v>202</v>
      </c>
      <c r="B232" s="138" t="s">
        <v>203</v>
      </c>
      <c r="C232" s="139">
        <f>C229-C230-C231</f>
        <v>37279.89000000001</v>
      </c>
      <c r="D232" s="139">
        <f>D229-D230-D231</f>
        <v>14813.630000000001</v>
      </c>
    </row>
    <row r="233" spans="2:3" ht="12.75">
      <c r="B233" s="117" t="s">
        <v>495</v>
      </c>
      <c r="C233" s="89" t="s">
        <v>363</v>
      </c>
    </row>
    <row r="234" ht="12.75">
      <c r="B234" s="117" t="s">
        <v>449</v>
      </c>
    </row>
    <row r="238" ht="12.75">
      <c r="D238" s="118"/>
    </row>
    <row r="239" ht="12.75">
      <c r="D239" s="118"/>
    </row>
    <row r="241" spans="1:5" ht="54.75" thickBot="1">
      <c r="A241" s="140"/>
      <c r="B241" s="88" t="s">
        <v>386</v>
      </c>
      <c r="C241" s="141"/>
      <c r="D241" s="141"/>
      <c r="E241" s="142"/>
    </row>
    <row r="242" spans="1:5" ht="12.75">
      <c r="A242" s="222"/>
      <c r="B242" s="224" t="s">
        <v>304</v>
      </c>
      <c r="C242" s="216" t="s">
        <v>71</v>
      </c>
      <c r="D242" s="217"/>
      <c r="E242" s="93"/>
    </row>
    <row r="243" spans="1:5" ht="13.5" thickBot="1">
      <c r="A243" s="223"/>
      <c r="B243" s="225"/>
      <c r="C243" s="91" t="s">
        <v>452</v>
      </c>
      <c r="D243" s="92" t="s">
        <v>456</v>
      </c>
      <c r="E243" s="93"/>
    </row>
    <row r="244" spans="1:5" ht="12.75">
      <c r="A244" s="143" t="s">
        <v>52</v>
      </c>
      <c r="B244" s="144" t="s">
        <v>387</v>
      </c>
      <c r="C244" s="145"/>
      <c r="D244" s="145"/>
      <c r="E244" s="93"/>
    </row>
    <row r="245" spans="1:4" ht="12.75">
      <c r="A245" s="146" t="s">
        <v>305</v>
      </c>
      <c r="B245" s="147" t="s">
        <v>131</v>
      </c>
      <c r="C245" s="148">
        <f>C232</f>
        <v>37279.89000000001</v>
      </c>
      <c r="D245" s="148">
        <f>D232</f>
        <v>14813.630000000001</v>
      </c>
    </row>
    <row r="246" spans="1:4" ht="12.75">
      <c r="A246" s="146" t="s">
        <v>311</v>
      </c>
      <c r="B246" s="147" t="s">
        <v>388</v>
      </c>
      <c r="C246" s="148">
        <f>SUM(C248:C255)</f>
        <v>119.2</v>
      </c>
      <c r="D246" s="148">
        <f>SUM(D248:D255)</f>
        <v>1944.71</v>
      </c>
    </row>
    <row r="247" spans="1:4" ht="12.75">
      <c r="A247" s="146" t="s">
        <v>306</v>
      </c>
      <c r="B247" s="147" t="s">
        <v>162</v>
      </c>
      <c r="C247" s="148"/>
      <c r="D247" s="148">
        <f>D192</f>
        <v>0</v>
      </c>
    </row>
    <row r="248" spans="1:4" ht="12.75">
      <c r="A248" s="146" t="s">
        <v>307</v>
      </c>
      <c r="B248" s="147" t="s">
        <v>389</v>
      </c>
      <c r="C248" s="148"/>
      <c r="D248" s="148">
        <v>0</v>
      </c>
    </row>
    <row r="249" spans="1:4" ht="12.75">
      <c r="A249" s="146" t="s">
        <v>308</v>
      </c>
      <c r="B249" s="147" t="s">
        <v>390</v>
      </c>
      <c r="C249" s="148"/>
      <c r="D249" s="148">
        <v>0</v>
      </c>
    </row>
    <row r="250" spans="1:4" ht="12.75">
      <c r="A250" s="146" t="s">
        <v>309</v>
      </c>
      <c r="B250" s="147" t="s">
        <v>391</v>
      </c>
      <c r="C250" s="148"/>
      <c r="D250" s="148">
        <v>0</v>
      </c>
    </row>
    <row r="251" spans="1:4" ht="12.75">
      <c r="A251" s="146" t="s">
        <v>310</v>
      </c>
      <c r="B251" s="147" t="s">
        <v>392</v>
      </c>
      <c r="C251" s="148"/>
      <c r="D251" s="148">
        <v>0</v>
      </c>
    </row>
    <row r="252" spans="1:4" ht="12.75">
      <c r="A252" s="146" t="s">
        <v>393</v>
      </c>
      <c r="B252" s="147" t="s">
        <v>394</v>
      </c>
      <c r="C252" s="148"/>
      <c r="D252" s="148">
        <v>0</v>
      </c>
    </row>
    <row r="253" spans="1:4" ht="12.75">
      <c r="A253" s="146" t="s">
        <v>395</v>
      </c>
      <c r="B253" s="147" t="s">
        <v>396</v>
      </c>
      <c r="C253" s="148">
        <v>104</v>
      </c>
      <c r="D253" s="148">
        <f>C47-D47</f>
        <v>1100.4</v>
      </c>
    </row>
    <row r="254" spans="1:4" ht="17.25" customHeight="1">
      <c r="A254" s="146" t="s">
        <v>397</v>
      </c>
      <c r="B254" s="147" t="s">
        <v>398</v>
      </c>
      <c r="C254" s="148">
        <v>0</v>
      </c>
      <c r="D254" s="148">
        <f>D150-C150</f>
        <v>857.31</v>
      </c>
    </row>
    <row r="255" spans="1:4" ht="12.75">
      <c r="A255" s="146" t="s">
        <v>399</v>
      </c>
      <c r="B255" s="147" t="s">
        <v>400</v>
      </c>
      <c r="C255" s="148">
        <v>15.2</v>
      </c>
      <c r="D255" s="148">
        <f>C77-D77</f>
        <v>-13</v>
      </c>
    </row>
    <row r="256" spans="1:4" ht="12.75">
      <c r="A256" s="146" t="s">
        <v>401</v>
      </c>
      <c r="B256" s="147" t="s">
        <v>402</v>
      </c>
      <c r="C256" s="148"/>
      <c r="D256" s="148"/>
    </row>
    <row r="257" spans="1:4" ht="12.75">
      <c r="A257" s="146" t="s">
        <v>312</v>
      </c>
      <c r="B257" s="147" t="s">
        <v>403</v>
      </c>
      <c r="C257" s="148">
        <f>C245+C246</f>
        <v>37399.090000000004</v>
      </c>
      <c r="D257" s="148">
        <f>D245+D246</f>
        <v>16758.34</v>
      </c>
    </row>
    <row r="258" spans="1:5" ht="12.75">
      <c r="A258" s="149" t="s">
        <v>56</v>
      </c>
      <c r="B258" s="150" t="s">
        <v>404</v>
      </c>
      <c r="C258" s="151"/>
      <c r="D258" s="151"/>
      <c r="E258" s="93"/>
    </row>
    <row r="259" spans="1:4" ht="12.75">
      <c r="A259" s="146" t="s">
        <v>305</v>
      </c>
      <c r="B259" s="147" t="s">
        <v>405</v>
      </c>
      <c r="C259" s="148">
        <v>0</v>
      </c>
      <c r="D259" s="148">
        <v>0</v>
      </c>
    </row>
    <row r="260" spans="1:4" ht="22.5">
      <c r="A260" s="146" t="s">
        <v>306</v>
      </c>
      <c r="B260" s="147" t="s">
        <v>406</v>
      </c>
      <c r="C260" s="148"/>
      <c r="D260" s="148"/>
    </row>
    <row r="261" spans="1:4" ht="12.75">
      <c r="A261" s="146" t="s">
        <v>307</v>
      </c>
      <c r="B261" s="147" t="s">
        <v>407</v>
      </c>
      <c r="C261" s="148">
        <v>0</v>
      </c>
      <c r="D261" s="148">
        <v>0</v>
      </c>
    </row>
    <row r="262" spans="1:4" ht="12.75">
      <c r="A262" s="146" t="s">
        <v>308</v>
      </c>
      <c r="B262" s="147" t="s">
        <v>408</v>
      </c>
      <c r="C262" s="148">
        <v>0</v>
      </c>
      <c r="D262" s="148">
        <v>0</v>
      </c>
    </row>
    <row r="263" spans="1:4" ht="12.75">
      <c r="A263" s="146"/>
      <c r="B263" s="147" t="s">
        <v>97</v>
      </c>
      <c r="C263" s="148"/>
      <c r="D263" s="148"/>
    </row>
    <row r="264" spans="1:4" ht="12.75">
      <c r="A264" s="146"/>
      <c r="B264" s="147" t="s">
        <v>122</v>
      </c>
      <c r="C264" s="148">
        <v>0</v>
      </c>
      <c r="D264" s="148">
        <v>0</v>
      </c>
    </row>
    <row r="265" spans="1:4" ht="12.75">
      <c r="A265" s="146"/>
      <c r="B265" s="147" t="s">
        <v>409</v>
      </c>
      <c r="C265" s="148"/>
      <c r="D265" s="148"/>
    </row>
    <row r="266" spans="1:4" ht="12.75">
      <c r="A266" s="146"/>
      <c r="B266" s="147" t="s">
        <v>410</v>
      </c>
      <c r="C266" s="148"/>
      <c r="D266" s="148"/>
    </row>
    <row r="267" spans="1:4" ht="12.75">
      <c r="A267" s="146"/>
      <c r="B267" s="147" t="s">
        <v>411</v>
      </c>
      <c r="C267" s="148"/>
      <c r="D267" s="148"/>
    </row>
    <row r="268" spans="1:4" ht="12.75">
      <c r="A268" s="146"/>
      <c r="B268" s="147" t="s">
        <v>412</v>
      </c>
      <c r="C268" s="148"/>
      <c r="D268" s="148"/>
    </row>
    <row r="269" spans="1:4" ht="12.75">
      <c r="A269" s="146"/>
      <c r="B269" s="147" t="s">
        <v>413</v>
      </c>
      <c r="C269" s="148"/>
      <c r="D269" s="148"/>
    </row>
    <row r="270" spans="1:4" ht="12.75">
      <c r="A270" s="146" t="s">
        <v>309</v>
      </c>
      <c r="B270" s="147" t="s">
        <v>414</v>
      </c>
      <c r="C270" s="148"/>
      <c r="D270" s="148"/>
    </row>
    <row r="271" spans="1:4" ht="12.75">
      <c r="A271" s="146" t="s">
        <v>311</v>
      </c>
      <c r="B271" s="147" t="s">
        <v>415</v>
      </c>
      <c r="C271" s="148">
        <v>0</v>
      </c>
      <c r="D271" s="148">
        <v>0</v>
      </c>
    </row>
    <row r="272" spans="1:4" ht="22.5">
      <c r="A272" s="146" t="s">
        <v>306</v>
      </c>
      <c r="B272" s="147" t="s">
        <v>416</v>
      </c>
      <c r="C272" s="148">
        <v>0</v>
      </c>
      <c r="D272" s="148">
        <v>0</v>
      </c>
    </row>
    <row r="273" spans="1:4" ht="12.75">
      <c r="A273" s="146" t="s">
        <v>307</v>
      </c>
      <c r="B273" s="147" t="s">
        <v>417</v>
      </c>
      <c r="C273" s="148"/>
      <c r="D273" s="148"/>
    </row>
    <row r="274" spans="1:4" ht="12.75">
      <c r="A274" s="146" t="s">
        <v>308</v>
      </c>
      <c r="B274" s="147" t="s">
        <v>418</v>
      </c>
      <c r="C274" s="148">
        <v>0</v>
      </c>
      <c r="D274" s="148">
        <v>0</v>
      </c>
    </row>
    <row r="275" spans="1:4" ht="12.75">
      <c r="A275" s="146"/>
      <c r="B275" s="147" t="s">
        <v>97</v>
      </c>
      <c r="C275" s="148"/>
      <c r="D275" s="148"/>
    </row>
    <row r="276" spans="1:4" ht="12.75">
      <c r="A276" s="146"/>
      <c r="B276" s="147" t="s">
        <v>122</v>
      </c>
      <c r="C276" s="148">
        <v>0</v>
      </c>
      <c r="D276" s="148">
        <v>0</v>
      </c>
    </row>
    <row r="277" spans="1:4" ht="12.75">
      <c r="A277" s="146"/>
      <c r="B277" s="147" t="s">
        <v>419</v>
      </c>
      <c r="C277" s="148"/>
      <c r="D277" s="148"/>
    </row>
    <row r="278" spans="1:4" ht="12.75">
      <c r="A278" s="146"/>
      <c r="B278" s="147" t="s">
        <v>420</v>
      </c>
      <c r="C278" s="148"/>
      <c r="D278" s="148"/>
    </row>
    <row r="279" spans="1:4" ht="12.75">
      <c r="A279" s="146" t="s">
        <v>309</v>
      </c>
      <c r="B279" s="147" t="s">
        <v>421</v>
      </c>
      <c r="C279" s="148"/>
      <c r="D279" s="148"/>
    </row>
    <row r="280" spans="1:4" ht="12.75">
      <c r="A280" s="146" t="s">
        <v>312</v>
      </c>
      <c r="B280" s="147" t="s">
        <v>422</v>
      </c>
      <c r="C280" s="148">
        <v>0</v>
      </c>
      <c r="D280" s="148">
        <v>0</v>
      </c>
    </row>
    <row r="281" spans="1:5" ht="12.75">
      <c r="A281" s="149" t="s">
        <v>423</v>
      </c>
      <c r="B281" s="150" t="s">
        <v>424</v>
      </c>
      <c r="C281" s="151"/>
      <c r="D281" s="151"/>
      <c r="E281" s="93"/>
    </row>
    <row r="282" spans="1:4" ht="12.75">
      <c r="A282" s="146" t="s">
        <v>305</v>
      </c>
      <c r="B282" s="147" t="s">
        <v>405</v>
      </c>
      <c r="C282" s="148">
        <v>0</v>
      </c>
      <c r="D282" s="148">
        <v>0</v>
      </c>
    </row>
    <row r="283" spans="1:4" ht="22.5">
      <c r="A283" s="146" t="s">
        <v>306</v>
      </c>
      <c r="B283" s="147" t="s">
        <v>425</v>
      </c>
      <c r="C283" s="148"/>
      <c r="D283" s="148"/>
    </row>
    <row r="284" spans="1:4" ht="12.75">
      <c r="A284" s="146" t="s">
        <v>307</v>
      </c>
      <c r="B284" s="147" t="s">
        <v>426</v>
      </c>
      <c r="C284" s="148"/>
      <c r="D284" s="148"/>
    </row>
    <row r="285" spans="1:4" ht="12.75">
      <c r="A285" s="146" t="s">
        <v>308</v>
      </c>
      <c r="B285" s="147" t="s">
        <v>427</v>
      </c>
      <c r="C285" s="148"/>
      <c r="D285" s="148"/>
    </row>
    <row r="286" spans="1:4" ht="12.75">
      <c r="A286" s="146" t="s">
        <v>309</v>
      </c>
      <c r="B286" s="147" t="s">
        <v>428</v>
      </c>
      <c r="C286" s="148"/>
      <c r="D286" s="148"/>
    </row>
    <row r="287" spans="1:4" ht="12.75">
      <c r="A287" s="146" t="s">
        <v>311</v>
      </c>
      <c r="B287" s="147" t="s">
        <v>415</v>
      </c>
      <c r="C287" s="148">
        <v>0</v>
      </c>
      <c r="D287" s="148">
        <v>0</v>
      </c>
    </row>
    <row r="288" spans="1:4" ht="12.75">
      <c r="A288" s="146" t="s">
        <v>306</v>
      </c>
      <c r="B288" s="147" t="s">
        <v>429</v>
      </c>
      <c r="C288" s="148"/>
      <c r="D288" s="148"/>
    </row>
    <row r="289" spans="1:4" ht="12.75">
      <c r="A289" s="146" t="s">
        <v>307</v>
      </c>
      <c r="B289" s="147" t="s">
        <v>430</v>
      </c>
      <c r="C289" s="148"/>
      <c r="D289" s="148"/>
    </row>
    <row r="290" spans="1:4" ht="12.75">
      <c r="A290" s="146" t="s">
        <v>308</v>
      </c>
      <c r="B290" s="147" t="s">
        <v>431</v>
      </c>
      <c r="C290" s="148"/>
      <c r="D290" s="148"/>
    </row>
    <row r="291" spans="1:4" ht="12.75">
      <c r="A291" s="146" t="s">
        <v>309</v>
      </c>
      <c r="B291" s="147" t="s">
        <v>432</v>
      </c>
      <c r="C291" s="148"/>
      <c r="D291" s="148"/>
    </row>
    <row r="292" spans="1:4" ht="12.75">
      <c r="A292" s="146" t="s">
        <v>310</v>
      </c>
      <c r="B292" s="147" t="s">
        <v>433</v>
      </c>
      <c r="C292" s="148"/>
      <c r="D292" s="148"/>
    </row>
    <row r="293" spans="1:4" ht="12.75">
      <c r="A293" s="146" t="s">
        <v>393</v>
      </c>
      <c r="B293" s="147" t="s">
        <v>434</v>
      </c>
      <c r="C293" s="148"/>
      <c r="D293" s="148"/>
    </row>
    <row r="294" spans="1:4" ht="12.75">
      <c r="A294" s="146" t="s">
        <v>395</v>
      </c>
      <c r="B294" s="147" t="s">
        <v>435</v>
      </c>
      <c r="C294" s="148"/>
      <c r="D294" s="148"/>
    </row>
    <row r="295" spans="1:4" ht="12.75">
      <c r="A295" s="146" t="s">
        <v>397</v>
      </c>
      <c r="B295" s="147" t="s">
        <v>436</v>
      </c>
      <c r="C295" s="148"/>
      <c r="D295" s="148"/>
    </row>
    <row r="296" spans="1:4" ht="12.75">
      <c r="A296" s="146" t="s">
        <v>399</v>
      </c>
      <c r="B296" s="147" t="s">
        <v>437</v>
      </c>
      <c r="C296" s="148"/>
      <c r="D296" s="148"/>
    </row>
    <row r="297" spans="1:4" ht="12.75">
      <c r="A297" s="146" t="s">
        <v>312</v>
      </c>
      <c r="B297" s="147" t="s">
        <v>438</v>
      </c>
      <c r="C297" s="148"/>
      <c r="D297" s="148">
        <v>0</v>
      </c>
    </row>
    <row r="298" spans="1:5" ht="12.75">
      <c r="A298" s="149" t="s">
        <v>439</v>
      </c>
      <c r="B298" s="150" t="s">
        <v>440</v>
      </c>
      <c r="C298" s="151">
        <f>C257</f>
        <v>37399.090000000004</v>
      </c>
      <c r="D298" s="151">
        <f>D257</f>
        <v>16758.34</v>
      </c>
      <c r="E298" s="93"/>
    </row>
    <row r="299" spans="1:5" ht="12.75">
      <c r="A299" s="149" t="s">
        <v>441</v>
      </c>
      <c r="B299" s="150" t="s">
        <v>442</v>
      </c>
      <c r="C299" s="151">
        <f>C302-C301</f>
        <v>37399.090000000004</v>
      </c>
      <c r="D299" s="151">
        <f>D302-D301</f>
        <v>16758.339999999997</v>
      </c>
      <c r="E299" s="93"/>
    </row>
    <row r="300" spans="1:4" ht="12.75">
      <c r="A300" s="146"/>
      <c r="B300" s="147" t="s">
        <v>443</v>
      </c>
      <c r="C300" s="148"/>
      <c r="D300" s="148"/>
    </row>
    <row r="301" spans="1:5" ht="12.75">
      <c r="A301" s="149" t="s">
        <v>444</v>
      </c>
      <c r="B301" s="150" t="s">
        <v>445</v>
      </c>
      <c r="C301" s="151">
        <v>46678.21</v>
      </c>
      <c r="D301" s="151">
        <f>C72</f>
        <v>84077.3</v>
      </c>
      <c r="E301" s="93"/>
    </row>
    <row r="302" spans="1:5" ht="12.75">
      <c r="A302" s="149" t="s">
        <v>446</v>
      </c>
      <c r="B302" s="150" t="s">
        <v>447</v>
      </c>
      <c r="C302" s="151">
        <v>84077.3</v>
      </c>
      <c r="D302" s="151">
        <f>D73</f>
        <v>100835.64</v>
      </c>
      <c r="E302" s="93"/>
    </row>
    <row r="303" spans="1:4" ht="12.75">
      <c r="A303" s="146"/>
      <c r="B303" s="147" t="s">
        <v>448</v>
      </c>
      <c r="C303" s="148"/>
      <c r="D303" s="148"/>
    </row>
    <row r="307" spans="2:3" ht="12.75">
      <c r="B307" s="117" t="s">
        <v>495</v>
      </c>
      <c r="C307" s="89" t="s">
        <v>363</v>
      </c>
    </row>
    <row r="308" ht="12.75">
      <c r="B308" s="119" t="s">
        <v>449</v>
      </c>
    </row>
  </sheetData>
  <sheetProtection/>
  <mergeCells count="12">
    <mergeCell ref="A183:A184"/>
    <mergeCell ref="B183:B184"/>
    <mergeCell ref="C183:D183"/>
    <mergeCell ref="A242:A243"/>
    <mergeCell ref="B242:B243"/>
    <mergeCell ref="C242:D242"/>
    <mergeCell ref="A2:A3"/>
    <mergeCell ref="B2:B3"/>
    <mergeCell ref="C2:D2"/>
    <mergeCell ref="A122:A123"/>
    <mergeCell ref="B122:B123"/>
    <mergeCell ref="C122:D12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36">
      <selection activeCell="A153" sqref="A153:H153"/>
    </sheetView>
  </sheetViews>
  <sheetFormatPr defaultColWidth="9.00390625" defaultRowHeight="12.75"/>
  <cols>
    <col min="3" max="3" width="19.375" style="0" customWidth="1"/>
    <col min="5" max="5" width="6.625" style="0" customWidth="1"/>
    <col min="6" max="6" width="7.625" style="0" customWidth="1"/>
    <col min="9" max="9" width="8.125" style="0" customWidth="1"/>
    <col min="11" max="11" width="7.375" style="0" customWidth="1"/>
    <col min="12" max="12" width="7.50390625" style="0" customWidth="1"/>
    <col min="13" max="13" width="8.875" style="0" customWidth="1"/>
    <col min="15" max="15" width="7.125" style="0" customWidth="1"/>
  </cols>
  <sheetData>
    <row r="1" spans="1:16" ht="15.75">
      <c r="A1" s="6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228" t="s">
        <v>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1"/>
      <c r="M2" s="1"/>
      <c r="N2" s="1"/>
      <c r="O2" s="1"/>
      <c r="P2" s="1"/>
    </row>
    <row r="3" spans="1:16" ht="21">
      <c r="A3" s="230" t="s">
        <v>385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"/>
      <c r="N3" s="1"/>
      <c r="O3" s="1"/>
      <c r="P3" s="1"/>
    </row>
    <row r="4" spans="1:16" ht="18.75">
      <c r="A4" s="11" t="s">
        <v>211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1"/>
      <c r="M4" s="1"/>
      <c r="N4" s="1"/>
      <c r="O4" s="1"/>
      <c r="P4" s="1"/>
    </row>
    <row r="5" spans="1:16" ht="15.75">
      <c r="A5" s="6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0.5" customHeight="1">
      <c r="A6" s="164" t="s">
        <v>213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12.75">
      <c r="A7" s="42"/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4.75" customHeight="1">
      <c r="A8" s="164" t="s">
        <v>457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13.5" thickBot="1">
      <c r="A9" s="42"/>
      <c r="B9" s="4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72.75" customHeight="1">
      <c r="A10" s="231" t="s">
        <v>212</v>
      </c>
      <c r="B10" s="232"/>
      <c r="C10" s="232"/>
      <c r="D10" s="233" t="s">
        <v>21</v>
      </c>
      <c r="E10" s="232"/>
      <c r="F10" s="233" t="s">
        <v>22</v>
      </c>
      <c r="G10" s="232"/>
      <c r="H10" s="234" t="s">
        <v>381</v>
      </c>
      <c r="I10" s="235"/>
      <c r="J10" s="233" t="s">
        <v>23</v>
      </c>
      <c r="K10" s="232"/>
      <c r="L10" s="233" t="s">
        <v>314</v>
      </c>
      <c r="M10" s="232"/>
      <c r="N10" s="233" t="s">
        <v>8</v>
      </c>
      <c r="O10" s="232"/>
      <c r="P10" s="20" t="s">
        <v>335</v>
      </c>
    </row>
    <row r="11" spans="1:16" ht="12.75">
      <c r="A11" s="236"/>
      <c r="B11" s="237"/>
      <c r="C11" s="237"/>
      <c r="D11" s="238" t="s">
        <v>233</v>
      </c>
      <c r="E11" s="237"/>
      <c r="F11" s="238" t="s">
        <v>233</v>
      </c>
      <c r="G11" s="237"/>
      <c r="H11" s="238" t="s">
        <v>233</v>
      </c>
      <c r="I11" s="237"/>
      <c r="J11" s="238" t="s">
        <v>233</v>
      </c>
      <c r="K11" s="237"/>
      <c r="L11" s="238" t="s">
        <v>233</v>
      </c>
      <c r="M11" s="237"/>
      <c r="N11" s="238" t="s">
        <v>233</v>
      </c>
      <c r="O11" s="237"/>
      <c r="P11" s="21" t="s">
        <v>233</v>
      </c>
    </row>
    <row r="12" spans="1:16" ht="30.75" customHeight="1">
      <c r="A12" s="241" t="s">
        <v>458</v>
      </c>
      <c r="B12" s="242"/>
      <c r="C12" s="242"/>
      <c r="D12" s="239">
        <v>0</v>
      </c>
      <c r="E12" s="243"/>
      <c r="F12" s="244">
        <v>0</v>
      </c>
      <c r="G12" s="245"/>
      <c r="H12" s="239">
        <v>0</v>
      </c>
      <c r="I12" s="243"/>
      <c r="J12" s="239">
        <v>0</v>
      </c>
      <c r="K12" s="243"/>
      <c r="L12" s="239">
        <v>0</v>
      </c>
      <c r="M12" s="243"/>
      <c r="N12" s="239">
        <v>0</v>
      </c>
      <c r="O12" s="243"/>
      <c r="P12" s="44">
        <f>SUM(D12:O12)</f>
        <v>0</v>
      </c>
    </row>
    <row r="13" spans="1:16" ht="12.75">
      <c r="A13" s="241" t="s">
        <v>4</v>
      </c>
      <c r="B13" s="242"/>
      <c r="C13" s="242"/>
      <c r="D13" s="239">
        <f>D14+D15+D16</f>
        <v>0</v>
      </c>
      <c r="E13" s="240"/>
      <c r="F13" s="239">
        <f>F14+F15+F16</f>
        <v>0</v>
      </c>
      <c r="G13" s="240"/>
      <c r="H13" s="239">
        <v>0</v>
      </c>
      <c r="I13" s="240"/>
      <c r="J13" s="239">
        <f>J14+J15+J16</f>
        <v>0</v>
      </c>
      <c r="K13" s="240"/>
      <c r="L13" s="239">
        <f>L14+L15+L16</f>
        <v>0</v>
      </c>
      <c r="M13" s="240"/>
      <c r="N13" s="239">
        <f>N14+N15+N16</f>
        <v>0</v>
      </c>
      <c r="O13" s="240"/>
      <c r="P13" s="44">
        <f>P14+P15+P16</f>
        <v>0</v>
      </c>
    </row>
    <row r="14" spans="1:16" ht="12.75">
      <c r="A14" s="241" t="s">
        <v>214</v>
      </c>
      <c r="B14" s="242"/>
      <c r="C14" s="242"/>
      <c r="D14" s="246">
        <v>0</v>
      </c>
      <c r="E14" s="240"/>
      <c r="F14" s="246">
        <v>0</v>
      </c>
      <c r="G14" s="240"/>
      <c r="H14" s="246">
        <v>0</v>
      </c>
      <c r="I14" s="240"/>
      <c r="J14" s="246">
        <v>0</v>
      </c>
      <c r="K14" s="240"/>
      <c r="L14" s="246">
        <v>0</v>
      </c>
      <c r="M14" s="240"/>
      <c r="N14" s="246">
        <v>0</v>
      </c>
      <c r="O14" s="240"/>
      <c r="P14" s="45">
        <f>SUM(D14:O14)</f>
        <v>0</v>
      </c>
    </row>
    <row r="15" spans="1:16" ht="12.75">
      <c r="A15" s="241" t="s">
        <v>215</v>
      </c>
      <c r="B15" s="242"/>
      <c r="C15" s="242"/>
      <c r="D15" s="246">
        <v>0</v>
      </c>
      <c r="E15" s="240"/>
      <c r="F15" s="246">
        <v>0</v>
      </c>
      <c r="G15" s="240"/>
      <c r="H15" s="246">
        <v>0</v>
      </c>
      <c r="I15" s="240"/>
      <c r="J15" s="246">
        <v>0</v>
      </c>
      <c r="K15" s="240"/>
      <c r="L15" s="246">
        <v>0</v>
      </c>
      <c r="M15" s="240"/>
      <c r="N15" s="246">
        <v>0</v>
      </c>
      <c r="O15" s="240"/>
      <c r="P15" s="45">
        <f>SUM(D15:O15)</f>
        <v>0</v>
      </c>
    </row>
    <row r="16" spans="1:16" ht="12.75">
      <c r="A16" s="241" t="s">
        <v>216</v>
      </c>
      <c r="B16" s="242"/>
      <c r="C16" s="242"/>
      <c r="D16" s="246">
        <v>0</v>
      </c>
      <c r="E16" s="240"/>
      <c r="F16" s="246">
        <v>0</v>
      </c>
      <c r="G16" s="240"/>
      <c r="H16" s="246">
        <v>0</v>
      </c>
      <c r="I16" s="240"/>
      <c r="J16" s="246">
        <v>0</v>
      </c>
      <c r="K16" s="240"/>
      <c r="L16" s="246">
        <v>0</v>
      </c>
      <c r="M16" s="240"/>
      <c r="N16" s="246">
        <v>0</v>
      </c>
      <c r="O16" s="240"/>
      <c r="P16" s="45">
        <f>SUM(D16:O16)</f>
        <v>0</v>
      </c>
    </row>
    <row r="17" spans="1:16" ht="12.75">
      <c r="A17" s="241" t="s">
        <v>217</v>
      </c>
      <c r="B17" s="242"/>
      <c r="C17" s="242"/>
      <c r="D17" s="239">
        <f>D18+D19+D20+D21</f>
        <v>0</v>
      </c>
      <c r="E17" s="240"/>
      <c r="F17" s="239">
        <f>F18+F19+F20+F21</f>
        <v>0</v>
      </c>
      <c r="G17" s="240"/>
      <c r="H17" s="239">
        <f>H18+H19+H20+H21</f>
        <v>0</v>
      </c>
      <c r="I17" s="240"/>
      <c r="J17" s="239">
        <f>J18+J19+J20+J21</f>
        <v>0</v>
      </c>
      <c r="K17" s="240"/>
      <c r="L17" s="239">
        <f>L18+L19+L20+L21</f>
        <v>0</v>
      </c>
      <c r="M17" s="240"/>
      <c r="N17" s="239">
        <f>N18+N19+N20+N21</f>
        <v>0</v>
      </c>
      <c r="O17" s="240"/>
      <c r="P17" s="44">
        <f>P18+P19+P20+P21</f>
        <v>0</v>
      </c>
    </row>
    <row r="18" spans="1:16" ht="12.75">
      <c r="A18" s="241" t="s">
        <v>218</v>
      </c>
      <c r="B18" s="242"/>
      <c r="C18" s="242"/>
      <c r="D18" s="246">
        <v>0</v>
      </c>
      <c r="E18" s="240"/>
      <c r="F18" s="246">
        <v>0</v>
      </c>
      <c r="G18" s="240"/>
      <c r="H18" s="246">
        <v>0</v>
      </c>
      <c r="I18" s="240"/>
      <c r="J18" s="246">
        <v>0</v>
      </c>
      <c r="K18" s="240"/>
      <c r="L18" s="246">
        <v>0</v>
      </c>
      <c r="M18" s="240"/>
      <c r="N18" s="246">
        <v>0</v>
      </c>
      <c r="O18" s="240"/>
      <c r="P18" s="45">
        <f>SUM(D18:O18)</f>
        <v>0</v>
      </c>
    </row>
    <row r="19" spans="1:16" ht="12.75">
      <c r="A19" s="241" t="s">
        <v>219</v>
      </c>
      <c r="B19" s="242"/>
      <c r="C19" s="242"/>
      <c r="D19" s="246">
        <v>0</v>
      </c>
      <c r="E19" s="240"/>
      <c r="F19" s="246">
        <v>0</v>
      </c>
      <c r="G19" s="240"/>
      <c r="H19" s="246">
        <v>0</v>
      </c>
      <c r="I19" s="240"/>
      <c r="J19" s="246">
        <v>0</v>
      </c>
      <c r="K19" s="240"/>
      <c r="L19" s="246">
        <v>0</v>
      </c>
      <c r="M19" s="240"/>
      <c r="N19" s="246">
        <v>0</v>
      </c>
      <c r="O19" s="240"/>
      <c r="P19" s="45">
        <f>SUM(D19:O19)</f>
        <v>0</v>
      </c>
    </row>
    <row r="20" spans="1:16" ht="12.75">
      <c r="A20" s="241" t="s">
        <v>220</v>
      </c>
      <c r="B20" s="242"/>
      <c r="C20" s="242"/>
      <c r="D20" s="246">
        <v>0</v>
      </c>
      <c r="E20" s="240"/>
      <c r="F20" s="246">
        <v>0</v>
      </c>
      <c r="G20" s="240"/>
      <c r="H20" s="246">
        <v>0</v>
      </c>
      <c r="I20" s="240"/>
      <c r="J20" s="246">
        <v>0</v>
      </c>
      <c r="K20" s="240"/>
      <c r="L20" s="246">
        <v>0</v>
      </c>
      <c r="M20" s="240"/>
      <c r="N20" s="246">
        <v>0</v>
      </c>
      <c r="O20" s="240"/>
      <c r="P20" s="45">
        <f>SUM(D20:O20)</f>
        <v>0</v>
      </c>
    </row>
    <row r="21" spans="1:16" ht="12.75">
      <c r="A21" s="241" t="s">
        <v>221</v>
      </c>
      <c r="B21" s="242"/>
      <c r="C21" s="242"/>
      <c r="D21" s="246">
        <v>0</v>
      </c>
      <c r="E21" s="240"/>
      <c r="F21" s="246">
        <v>0</v>
      </c>
      <c r="G21" s="240"/>
      <c r="H21" s="246">
        <v>0</v>
      </c>
      <c r="I21" s="240"/>
      <c r="J21" s="246">
        <v>0</v>
      </c>
      <c r="K21" s="240"/>
      <c r="L21" s="246">
        <v>0</v>
      </c>
      <c r="M21" s="240"/>
      <c r="N21" s="246">
        <v>0</v>
      </c>
      <c r="O21" s="240"/>
      <c r="P21" s="45">
        <f>SUM(D21:O21)</f>
        <v>0</v>
      </c>
    </row>
    <row r="22" spans="1:16" ht="30" customHeight="1" thickBot="1">
      <c r="A22" s="251" t="s">
        <v>459</v>
      </c>
      <c r="B22" s="252"/>
      <c r="C22" s="252"/>
      <c r="D22" s="247">
        <f>D12+D13-D17</f>
        <v>0</v>
      </c>
      <c r="E22" s="248"/>
      <c r="F22" s="247">
        <f>F12+F13-F17</f>
        <v>0</v>
      </c>
      <c r="G22" s="248"/>
      <c r="H22" s="247">
        <f>H12+H13-H17</f>
        <v>0</v>
      </c>
      <c r="I22" s="248"/>
      <c r="J22" s="247">
        <f>J12+J13-J17</f>
        <v>0</v>
      </c>
      <c r="K22" s="248"/>
      <c r="L22" s="247">
        <f>L12+L13-L17</f>
        <v>0</v>
      </c>
      <c r="M22" s="248"/>
      <c r="N22" s="247">
        <f>N12+N13-N17</f>
        <v>0</v>
      </c>
      <c r="O22" s="248"/>
      <c r="P22" s="46">
        <f>P12+P13-P17</f>
        <v>0</v>
      </c>
    </row>
    <row r="23" spans="1:16" ht="26.25" customHeight="1">
      <c r="A23" s="17"/>
      <c r="B23" s="47"/>
      <c r="C23" s="48"/>
      <c r="D23" s="18"/>
      <c r="E23" s="49"/>
      <c r="F23" s="18"/>
      <c r="G23" s="49"/>
      <c r="H23" s="18"/>
      <c r="I23" s="49"/>
      <c r="J23" s="18"/>
      <c r="K23" s="49"/>
      <c r="L23" s="18"/>
      <c r="M23" s="49"/>
      <c r="N23" s="18"/>
      <c r="O23" s="49"/>
      <c r="P23" s="50"/>
    </row>
    <row r="24" spans="1:16" ht="12.75">
      <c r="A24" s="17"/>
      <c r="B24" s="47"/>
      <c r="C24" s="48"/>
      <c r="D24" s="18"/>
      <c r="E24" s="49"/>
      <c r="F24" s="18"/>
      <c r="G24" s="49"/>
      <c r="H24" s="18"/>
      <c r="I24" s="49"/>
      <c r="J24" s="18"/>
      <c r="K24" s="49"/>
      <c r="L24" s="18"/>
      <c r="M24" s="49"/>
      <c r="N24" s="18"/>
      <c r="O24" s="49"/>
      <c r="P24" s="50"/>
    </row>
    <row r="25" spans="1:16" ht="40.5" customHeight="1">
      <c r="A25" s="249" t="s">
        <v>470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ht="25.5" customHeight="1" thickBo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ht="76.5" customHeight="1">
      <c r="A27" s="231" t="s">
        <v>212</v>
      </c>
      <c r="B27" s="232"/>
      <c r="C27" s="232"/>
      <c r="D27" s="233" t="s">
        <v>21</v>
      </c>
      <c r="E27" s="232"/>
      <c r="F27" s="233" t="s">
        <v>332</v>
      </c>
      <c r="G27" s="232"/>
      <c r="H27" s="234" t="s">
        <v>381</v>
      </c>
      <c r="I27" s="235"/>
      <c r="J27" s="233" t="s">
        <v>23</v>
      </c>
      <c r="K27" s="232"/>
      <c r="L27" s="233" t="s">
        <v>314</v>
      </c>
      <c r="M27" s="232"/>
      <c r="N27" s="233" t="s">
        <v>8</v>
      </c>
      <c r="O27" s="232"/>
      <c r="P27" s="20" t="s">
        <v>335</v>
      </c>
    </row>
    <row r="28" spans="1:16" ht="12.75">
      <c r="A28" s="236"/>
      <c r="B28" s="237"/>
      <c r="C28" s="237"/>
      <c r="D28" s="238" t="s">
        <v>233</v>
      </c>
      <c r="E28" s="237"/>
      <c r="F28" s="238" t="s">
        <v>233</v>
      </c>
      <c r="G28" s="237"/>
      <c r="H28" s="238" t="s">
        <v>233</v>
      </c>
      <c r="I28" s="237"/>
      <c r="J28" s="238" t="s">
        <v>233</v>
      </c>
      <c r="K28" s="237"/>
      <c r="L28" s="238" t="s">
        <v>233</v>
      </c>
      <c r="M28" s="237"/>
      <c r="N28" s="238" t="s">
        <v>233</v>
      </c>
      <c r="O28" s="237"/>
      <c r="P28" s="21" t="s">
        <v>233</v>
      </c>
    </row>
    <row r="29" spans="1:16" ht="31.5" customHeight="1">
      <c r="A29" s="241" t="s">
        <v>460</v>
      </c>
      <c r="B29" s="242"/>
      <c r="C29" s="242"/>
      <c r="D29" s="239">
        <v>0</v>
      </c>
      <c r="E29" s="243"/>
      <c r="F29" s="239">
        <v>0</v>
      </c>
      <c r="G29" s="243"/>
      <c r="H29" s="239">
        <v>0</v>
      </c>
      <c r="I29" s="243"/>
      <c r="J29" s="239">
        <v>0</v>
      </c>
      <c r="K29" s="243"/>
      <c r="L29" s="239">
        <v>0</v>
      </c>
      <c r="M29" s="243"/>
      <c r="N29" s="239">
        <v>0</v>
      </c>
      <c r="O29" s="243"/>
      <c r="P29" s="44">
        <f>SUM(D29:O29)</f>
        <v>0</v>
      </c>
    </row>
    <row r="30" spans="1:16" ht="12.75">
      <c r="A30" s="241" t="s">
        <v>4</v>
      </c>
      <c r="B30" s="242"/>
      <c r="C30" s="242"/>
      <c r="D30" s="239">
        <f>D31+D33+D34</f>
        <v>0</v>
      </c>
      <c r="E30" s="240"/>
      <c r="F30" s="239">
        <f>F31+F33+F34</f>
        <v>0</v>
      </c>
      <c r="G30" s="240"/>
      <c r="H30" s="239">
        <f>H31+H33+H34</f>
        <v>0</v>
      </c>
      <c r="I30" s="240"/>
      <c r="J30" s="239">
        <f>J31+J33+J34</f>
        <v>0</v>
      </c>
      <c r="K30" s="240"/>
      <c r="L30" s="239">
        <f>L31+L33+L34</f>
        <v>0</v>
      </c>
      <c r="M30" s="240"/>
      <c r="N30" s="239">
        <f>N31+N33+N34</f>
        <v>0</v>
      </c>
      <c r="O30" s="240"/>
      <c r="P30" s="44">
        <f>P31+P33+P34</f>
        <v>0</v>
      </c>
    </row>
    <row r="31" spans="1:16" ht="14.25" customHeight="1">
      <c r="A31" s="241" t="s">
        <v>222</v>
      </c>
      <c r="B31" s="242"/>
      <c r="C31" s="242"/>
      <c r="D31" s="246">
        <v>0</v>
      </c>
      <c r="E31" s="240"/>
      <c r="F31" s="246">
        <v>0</v>
      </c>
      <c r="G31" s="240"/>
      <c r="H31" s="246">
        <v>0</v>
      </c>
      <c r="I31" s="240"/>
      <c r="J31" s="246">
        <v>0</v>
      </c>
      <c r="K31" s="240"/>
      <c r="L31" s="246">
        <v>0</v>
      </c>
      <c r="M31" s="240"/>
      <c r="N31" s="246">
        <v>0</v>
      </c>
      <c r="O31" s="240"/>
      <c r="P31" s="45">
        <f>SUM(D31:O31)</f>
        <v>0</v>
      </c>
    </row>
    <row r="32" spans="1:16" ht="15.75" customHeight="1">
      <c r="A32" s="253" t="s">
        <v>0</v>
      </c>
      <c r="B32" s="242"/>
      <c r="C32" s="242"/>
      <c r="D32" s="246">
        <v>0</v>
      </c>
      <c r="E32" s="240"/>
      <c r="F32" s="246">
        <v>0</v>
      </c>
      <c r="G32" s="240"/>
      <c r="H32" s="246">
        <v>0</v>
      </c>
      <c r="I32" s="240"/>
      <c r="J32" s="246">
        <v>0</v>
      </c>
      <c r="K32" s="240"/>
      <c r="L32" s="246">
        <v>0</v>
      </c>
      <c r="M32" s="240"/>
      <c r="N32" s="246">
        <v>0</v>
      </c>
      <c r="O32" s="240"/>
      <c r="P32" s="45">
        <f>SUM(D32:O32)</f>
        <v>0</v>
      </c>
    </row>
    <row r="33" spans="1:16" ht="16.5" customHeight="1">
      <c r="A33" s="241" t="s">
        <v>223</v>
      </c>
      <c r="B33" s="242"/>
      <c r="C33" s="242"/>
      <c r="D33" s="246">
        <v>0</v>
      </c>
      <c r="E33" s="240"/>
      <c r="F33" s="246">
        <v>0</v>
      </c>
      <c r="G33" s="240"/>
      <c r="H33" s="246">
        <v>0</v>
      </c>
      <c r="I33" s="240"/>
      <c r="J33" s="246">
        <v>0</v>
      </c>
      <c r="K33" s="240"/>
      <c r="L33" s="246">
        <v>0</v>
      </c>
      <c r="M33" s="240"/>
      <c r="N33" s="246">
        <v>0</v>
      </c>
      <c r="O33" s="240"/>
      <c r="P33" s="45">
        <f>SUM(D33:O33)</f>
        <v>0</v>
      </c>
    </row>
    <row r="34" spans="1:16" ht="12.75">
      <c r="A34" s="241" t="s">
        <v>216</v>
      </c>
      <c r="B34" s="242"/>
      <c r="C34" s="242"/>
      <c r="D34" s="246">
        <v>0</v>
      </c>
      <c r="E34" s="240"/>
      <c r="F34" s="246">
        <v>0</v>
      </c>
      <c r="G34" s="240"/>
      <c r="H34" s="246">
        <v>0</v>
      </c>
      <c r="I34" s="240"/>
      <c r="J34" s="246">
        <v>0</v>
      </c>
      <c r="K34" s="240"/>
      <c r="L34" s="246">
        <v>0</v>
      </c>
      <c r="M34" s="240"/>
      <c r="N34" s="246">
        <v>0</v>
      </c>
      <c r="O34" s="240"/>
      <c r="P34" s="45">
        <f>SUM(D34:O34)</f>
        <v>0</v>
      </c>
    </row>
    <row r="35" spans="1:16" ht="12.75">
      <c r="A35" s="241" t="s">
        <v>217</v>
      </c>
      <c r="B35" s="242"/>
      <c r="C35" s="242"/>
      <c r="D35" s="239">
        <f>SUM(D36:E39)</f>
        <v>0</v>
      </c>
      <c r="E35" s="243"/>
      <c r="F35" s="239">
        <f>SUM(F36:G39)</f>
        <v>0</v>
      </c>
      <c r="G35" s="243"/>
      <c r="H35" s="239">
        <f>SUM(H36:I39)</f>
        <v>0</v>
      </c>
      <c r="I35" s="243"/>
      <c r="J35" s="239">
        <f>SUM(J36:K39)</f>
        <v>0</v>
      </c>
      <c r="K35" s="243"/>
      <c r="L35" s="239">
        <f>SUM(L36:M39)</f>
        <v>0</v>
      </c>
      <c r="M35" s="243"/>
      <c r="N35" s="239">
        <f>SUM(N36:O39)</f>
        <v>0</v>
      </c>
      <c r="O35" s="243"/>
      <c r="P35" s="44">
        <f>SUM(P36:P39)</f>
        <v>0</v>
      </c>
    </row>
    <row r="36" spans="1:16" ht="12.75">
      <c r="A36" s="241" t="s">
        <v>218</v>
      </c>
      <c r="B36" s="242"/>
      <c r="C36" s="242"/>
      <c r="D36" s="246">
        <v>0</v>
      </c>
      <c r="E36" s="240"/>
      <c r="F36" s="246">
        <v>0</v>
      </c>
      <c r="G36" s="240"/>
      <c r="H36" s="246">
        <v>0</v>
      </c>
      <c r="I36" s="240"/>
      <c r="J36" s="246">
        <v>0</v>
      </c>
      <c r="K36" s="240"/>
      <c r="L36" s="246">
        <v>0</v>
      </c>
      <c r="M36" s="240"/>
      <c r="N36" s="246">
        <v>0</v>
      </c>
      <c r="O36" s="240"/>
      <c r="P36" s="45">
        <f>SUM(D36:O36)</f>
        <v>0</v>
      </c>
    </row>
    <row r="37" spans="1:16" ht="12.75">
      <c r="A37" s="241" t="s">
        <v>219</v>
      </c>
      <c r="B37" s="242"/>
      <c r="C37" s="242"/>
      <c r="D37" s="246">
        <v>0</v>
      </c>
      <c r="E37" s="240"/>
      <c r="F37" s="246">
        <v>0</v>
      </c>
      <c r="G37" s="240"/>
      <c r="H37" s="246">
        <v>0</v>
      </c>
      <c r="I37" s="240"/>
      <c r="J37" s="246">
        <v>0</v>
      </c>
      <c r="K37" s="240"/>
      <c r="L37" s="246">
        <v>0</v>
      </c>
      <c r="M37" s="240"/>
      <c r="N37" s="246">
        <v>0</v>
      </c>
      <c r="O37" s="240"/>
      <c r="P37" s="45">
        <f>SUM(D37:O37)</f>
        <v>0</v>
      </c>
    </row>
    <row r="38" spans="1:16" ht="12.75">
      <c r="A38" s="241" t="s">
        <v>220</v>
      </c>
      <c r="B38" s="242"/>
      <c r="C38" s="242"/>
      <c r="D38" s="246">
        <v>0</v>
      </c>
      <c r="E38" s="240"/>
      <c r="F38" s="246">
        <v>0</v>
      </c>
      <c r="G38" s="240"/>
      <c r="H38" s="246">
        <v>0</v>
      </c>
      <c r="I38" s="240"/>
      <c r="J38" s="246">
        <v>0</v>
      </c>
      <c r="K38" s="240"/>
      <c r="L38" s="246">
        <v>0</v>
      </c>
      <c r="M38" s="240"/>
      <c r="N38" s="246">
        <v>0</v>
      </c>
      <c r="O38" s="240"/>
      <c r="P38" s="45">
        <f>SUM(D38:O38)</f>
        <v>0</v>
      </c>
    </row>
    <row r="39" spans="1:16" ht="12.75">
      <c r="A39" s="254" t="s">
        <v>221</v>
      </c>
      <c r="B39" s="255"/>
      <c r="C39" s="256"/>
      <c r="D39" s="246">
        <v>0</v>
      </c>
      <c r="E39" s="240"/>
      <c r="F39" s="246">
        <v>0</v>
      </c>
      <c r="G39" s="240"/>
      <c r="H39" s="246">
        <v>0</v>
      </c>
      <c r="I39" s="240"/>
      <c r="J39" s="246">
        <v>0</v>
      </c>
      <c r="K39" s="240"/>
      <c r="L39" s="246">
        <v>0</v>
      </c>
      <c r="M39" s="240"/>
      <c r="N39" s="246">
        <v>0</v>
      </c>
      <c r="O39" s="240"/>
      <c r="P39" s="45">
        <f>SUM(D39:O39)</f>
        <v>0</v>
      </c>
    </row>
    <row r="40" spans="1:16" ht="26.25" customHeight="1">
      <c r="A40" s="254" t="s">
        <v>471</v>
      </c>
      <c r="B40" s="255"/>
      <c r="C40" s="256"/>
      <c r="D40" s="244">
        <f>D29+D30-D35</f>
        <v>0</v>
      </c>
      <c r="E40" s="257"/>
      <c r="F40" s="244">
        <f>F29+F30-F35</f>
        <v>0</v>
      </c>
      <c r="G40" s="257"/>
      <c r="H40" s="244">
        <f>H29+H30-H35</f>
        <v>0</v>
      </c>
      <c r="I40" s="257"/>
      <c r="J40" s="244">
        <f>J29+J30-J35</f>
        <v>0</v>
      </c>
      <c r="K40" s="257"/>
      <c r="L40" s="244">
        <f>L29+L30-L35</f>
        <v>0</v>
      </c>
      <c r="M40" s="257"/>
      <c r="N40" s="244">
        <f>N29+N30-N35</f>
        <v>0</v>
      </c>
      <c r="O40" s="257"/>
      <c r="P40" s="44">
        <f>P29+P30-P35</f>
        <v>0</v>
      </c>
    </row>
    <row r="41" spans="1:16" ht="27.75" customHeight="1">
      <c r="A41" s="254" t="s">
        <v>466</v>
      </c>
      <c r="B41" s="255"/>
      <c r="C41" s="256"/>
      <c r="D41" s="244">
        <f>D12-D29</f>
        <v>0</v>
      </c>
      <c r="E41" s="257"/>
      <c r="F41" s="244">
        <f>F12-F29</f>
        <v>0</v>
      </c>
      <c r="G41" s="257"/>
      <c r="H41" s="244">
        <f>H12-H29</f>
        <v>0</v>
      </c>
      <c r="I41" s="257"/>
      <c r="J41" s="244">
        <f>J12-J29</f>
        <v>0</v>
      </c>
      <c r="K41" s="257"/>
      <c r="L41" s="244">
        <f>L12-L29</f>
        <v>0</v>
      </c>
      <c r="M41" s="257"/>
      <c r="N41" s="244">
        <f>N12-N29</f>
        <v>0</v>
      </c>
      <c r="O41" s="257"/>
      <c r="P41" s="44">
        <f>P12-P29</f>
        <v>0</v>
      </c>
    </row>
    <row r="42" spans="1:16" ht="25.5" customHeight="1" thickBot="1">
      <c r="A42" s="251" t="s">
        <v>472</v>
      </c>
      <c r="B42" s="252"/>
      <c r="C42" s="252"/>
      <c r="D42" s="247">
        <f>D22-D40</f>
        <v>0</v>
      </c>
      <c r="E42" s="248"/>
      <c r="F42" s="247">
        <f>F22-F40</f>
        <v>0</v>
      </c>
      <c r="G42" s="248"/>
      <c r="H42" s="247">
        <f>H22-H40</f>
        <v>0</v>
      </c>
      <c r="I42" s="248"/>
      <c r="J42" s="247">
        <f>J22-J40</f>
        <v>0</v>
      </c>
      <c r="K42" s="248"/>
      <c r="L42" s="247">
        <f>L22-L40</f>
        <v>0</v>
      </c>
      <c r="M42" s="248"/>
      <c r="N42" s="247">
        <f>N22-N40</f>
        <v>0</v>
      </c>
      <c r="O42" s="248"/>
      <c r="P42" s="46">
        <f>P22-P40</f>
        <v>0</v>
      </c>
    </row>
    <row r="43" spans="1:16" ht="41.25" customHeight="1">
      <c r="A43" s="17"/>
      <c r="B43" s="47"/>
      <c r="C43" s="48"/>
      <c r="D43" s="18"/>
      <c r="E43" s="49"/>
      <c r="F43" s="18"/>
      <c r="G43" s="49"/>
      <c r="H43" s="18"/>
      <c r="I43" s="49"/>
      <c r="J43" s="18"/>
      <c r="K43" s="49"/>
      <c r="L43" s="18"/>
      <c r="M43" s="49"/>
      <c r="N43" s="18"/>
      <c r="O43" s="49"/>
      <c r="P43" s="50"/>
    </row>
    <row r="44" spans="1:16" ht="42.75" customHeight="1">
      <c r="A44" s="249" t="s">
        <v>473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 ht="13.5" thickBo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46.5" customHeight="1">
      <c r="A46" s="231" t="s">
        <v>212</v>
      </c>
      <c r="B46" s="232"/>
      <c r="C46" s="232"/>
      <c r="D46" s="19" t="s">
        <v>315</v>
      </c>
      <c r="E46" s="258" t="s">
        <v>231</v>
      </c>
      <c r="F46" s="263"/>
      <c r="G46" s="258" t="s">
        <v>316</v>
      </c>
      <c r="H46" s="259"/>
      <c r="I46" s="258" t="s">
        <v>232</v>
      </c>
      <c r="J46" s="263"/>
      <c r="K46" s="258" t="s">
        <v>317</v>
      </c>
      <c r="L46" s="259"/>
      <c r="M46" s="19" t="s">
        <v>318</v>
      </c>
      <c r="N46" s="233" t="s">
        <v>491</v>
      </c>
      <c r="O46" s="232"/>
      <c r="P46" s="20" t="s">
        <v>335</v>
      </c>
    </row>
    <row r="47" spans="1:16" ht="12.75">
      <c r="A47" s="236"/>
      <c r="B47" s="237"/>
      <c r="C47" s="237"/>
      <c r="D47" s="7" t="s">
        <v>233</v>
      </c>
      <c r="E47" s="260" t="s">
        <v>233</v>
      </c>
      <c r="F47" s="262"/>
      <c r="G47" s="260" t="s">
        <v>233</v>
      </c>
      <c r="H47" s="261"/>
      <c r="I47" s="260" t="s">
        <v>233</v>
      </c>
      <c r="J47" s="262"/>
      <c r="K47" s="260" t="s">
        <v>233</v>
      </c>
      <c r="L47" s="261"/>
      <c r="M47" s="7" t="s">
        <v>233</v>
      </c>
      <c r="N47" s="238" t="s">
        <v>233</v>
      </c>
      <c r="O47" s="237"/>
      <c r="P47" s="21" t="s">
        <v>233</v>
      </c>
    </row>
    <row r="48" spans="1:16" ht="26.25" customHeight="1">
      <c r="A48" s="241" t="s">
        <v>461</v>
      </c>
      <c r="B48" s="242"/>
      <c r="C48" s="242"/>
      <c r="D48" s="38">
        <v>0</v>
      </c>
      <c r="E48" s="264">
        <v>0</v>
      </c>
      <c r="F48" s="245"/>
      <c r="G48" s="244">
        <v>0</v>
      </c>
      <c r="H48" s="257"/>
      <c r="I48" s="244">
        <v>0</v>
      </c>
      <c r="J48" s="257"/>
      <c r="K48" s="244">
        <v>0</v>
      </c>
      <c r="L48" s="257"/>
      <c r="M48" s="38">
        <v>0</v>
      </c>
      <c r="N48" s="239">
        <v>2150</v>
      </c>
      <c r="O48" s="243"/>
      <c r="P48" s="44">
        <f>SUM(D48:O48)</f>
        <v>2150</v>
      </c>
    </row>
    <row r="49" spans="1:16" ht="12.75">
      <c r="A49" s="241" t="s">
        <v>4</v>
      </c>
      <c r="B49" s="242"/>
      <c r="C49" s="242"/>
      <c r="D49" s="38">
        <f>SUM(D50:E54)</f>
        <v>0</v>
      </c>
      <c r="E49" s="244">
        <f>SUM(E50:F54)</f>
        <v>0</v>
      </c>
      <c r="F49" s="265"/>
      <c r="G49" s="244">
        <f>SUM(G50:H54)</f>
        <v>0</v>
      </c>
      <c r="H49" s="265"/>
      <c r="I49" s="244">
        <f>SUM(I50:J54)</f>
        <v>0</v>
      </c>
      <c r="J49" s="257"/>
      <c r="K49" s="244">
        <f>SUM(K50:L54)</f>
        <v>0</v>
      </c>
      <c r="L49" s="265"/>
      <c r="M49" s="38">
        <f>SUM(M50:M54)</f>
        <v>0</v>
      </c>
      <c r="N49" s="239">
        <f>SUM(N50:O54)</f>
        <v>0</v>
      </c>
      <c r="O49" s="240"/>
      <c r="P49" s="44">
        <f>SUM(P50:P54)</f>
        <v>0</v>
      </c>
    </row>
    <row r="50" spans="1:16" ht="12.75">
      <c r="A50" s="241" t="s">
        <v>214</v>
      </c>
      <c r="B50" s="242"/>
      <c r="C50" s="242"/>
      <c r="D50" s="39">
        <v>0</v>
      </c>
      <c r="E50" s="267">
        <v>0</v>
      </c>
      <c r="F50" s="268"/>
      <c r="G50" s="266">
        <v>0</v>
      </c>
      <c r="H50" s="265"/>
      <c r="I50" s="266">
        <v>0</v>
      </c>
      <c r="J50" s="265"/>
      <c r="K50" s="266">
        <v>0</v>
      </c>
      <c r="L50" s="265"/>
      <c r="M50" s="39">
        <v>0</v>
      </c>
      <c r="N50" s="246">
        <v>0</v>
      </c>
      <c r="O50" s="240"/>
      <c r="P50" s="45">
        <f>SUM(D50:O50)</f>
        <v>0</v>
      </c>
    </row>
    <row r="51" spans="1:16" ht="12.75">
      <c r="A51" s="241" t="s">
        <v>224</v>
      </c>
      <c r="B51" s="242"/>
      <c r="C51" s="242"/>
      <c r="D51" s="39">
        <v>0</v>
      </c>
      <c r="E51" s="267">
        <v>0</v>
      </c>
      <c r="F51" s="268"/>
      <c r="G51" s="266">
        <v>0</v>
      </c>
      <c r="H51" s="265"/>
      <c r="I51" s="266">
        <v>0</v>
      </c>
      <c r="J51" s="265"/>
      <c r="K51" s="266">
        <v>0</v>
      </c>
      <c r="L51" s="265"/>
      <c r="M51" s="39">
        <v>0</v>
      </c>
      <c r="N51" s="246">
        <v>0</v>
      </c>
      <c r="O51" s="240"/>
      <c r="P51" s="45">
        <f>G51+K51+M51+N51</f>
        <v>0</v>
      </c>
    </row>
    <row r="52" spans="1:16" ht="12.75">
      <c r="A52" s="241" t="s">
        <v>227</v>
      </c>
      <c r="B52" s="242"/>
      <c r="C52" s="242"/>
      <c r="D52" s="39">
        <v>0</v>
      </c>
      <c r="E52" s="267">
        <v>0</v>
      </c>
      <c r="F52" s="268"/>
      <c r="G52" s="266">
        <v>0</v>
      </c>
      <c r="H52" s="265"/>
      <c r="I52" s="266">
        <v>0</v>
      </c>
      <c r="J52" s="265"/>
      <c r="K52" s="266">
        <v>0</v>
      </c>
      <c r="L52" s="265"/>
      <c r="M52" s="39">
        <v>0</v>
      </c>
      <c r="N52" s="246">
        <v>0</v>
      </c>
      <c r="O52" s="240"/>
      <c r="P52" s="45">
        <f>SUM(D52:O52)</f>
        <v>0</v>
      </c>
    </row>
    <row r="53" spans="1:16" ht="12.75">
      <c r="A53" s="241" t="s">
        <v>225</v>
      </c>
      <c r="B53" s="242"/>
      <c r="C53" s="242"/>
      <c r="D53" s="39">
        <v>0</v>
      </c>
      <c r="E53" s="267">
        <v>0</v>
      </c>
      <c r="F53" s="268"/>
      <c r="G53" s="266">
        <v>0</v>
      </c>
      <c r="H53" s="265"/>
      <c r="I53" s="266">
        <v>0</v>
      </c>
      <c r="J53" s="265"/>
      <c r="K53" s="266">
        <v>0</v>
      </c>
      <c r="L53" s="265"/>
      <c r="M53" s="39">
        <v>0</v>
      </c>
      <c r="N53" s="246">
        <v>0</v>
      </c>
      <c r="O53" s="240"/>
      <c r="P53" s="45">
        <f>SUM(D53:O53)</f>
        <v>0</v>
      </c>
    </row>
    <row r="54" spans="1:16" ht="12.75">
      <c r="A54" s="241" t="s">
        <v>226</v>
      </c>
      <c r="B54" s="242"/>
      <c r="C54" s="242"/>
      <c r="D54" s="39">
        <v>0</v>
      </c>
      <c r="E54" s="267">
        <v>0</v>
      </c>
      <c r="F54" s="268"/>
      <c r="G54" s="266">
        <v>0</v>
      </c>
      <c r="H54" s="265"/>
      <c r="I54" s="266">
        <v>0</v>
      </c>
      <c r="J54" s="265"/>
      <c r="K54" s="266">
        <v>0</v>
      </c>
      <c r="L54" s="265"/>
      <c r="M54" s="39">
        <v>0</v>
      </c>
      <c r="N54" s="246">
        <v>0</v>
      </c>
      <c r="O54" s="240"/>
      <c r="P54" s="45">
        <f>SUM(D54:O54)</f>
        <v>0</v>
      </c>
    </row>
    <row r="55" spans="1:16" ht="12.75">
      <c r="A55" s="241" t="s">
        <v>217</v>
      </c>
      <c r="B55" s="242"/>
      <c r="C55" s="242"/>
      <c r="D55" s="38">
        <f>SUM(D56:E61)</f>
        <v>0</v>
      </c>
      <c r="E55" s="244">
        <f>SUM(E56:F61)</f>
        <v>0</v>
      </c>
      <c r="F55" s="265"/>
      <c r="G55" s="244">
        <v>0</v>
      </c>
      <c r="H55" s="265"/>
      <c r="I55" s="244">
        <f>SUM(I56:J61)</f>
        <v>0</v>
      </c>
      <c r="J55" s="257"/>
      <c r="K55" s="244">
        <f>SUM(K56)</f>
        <v>0</v>
      </c>
      <c r="L55" s="269"/>
      <c r="M55" s="38">
        <f>SUM(M56)</f>
        <v>0</v>
      </c>
      <c r="N55" s="239">
        <v>0</v>
      </c>
      <c r="O55" s="240"/>
      <c r="P55" s="44">
        <f>SUM(P56:P61)</f>
        <v>0</v>
      </c>
    </row>
    <row r="56" spans="1:16" ht="12.75">
      <c r="A56" s="241" t="s">
        <v>218</v>
      </c>
      <c r="B56" s="242"/>
      <c r="C56" s="242"/>
      <c r="D56" s="39">
        <v>0</v>
      </c>
      <c r="E56" s="267">
        <v>0</v>
      </c>
      <c r="F56" s="268"/>
      <c r="G56" s="266">
        <v>0</v>
      </c>
      <c r="H56" s="265"/>
      <c r="I56" s="266">
        <v>0</v>
      </c>
      <c r="J56" s="265"/>
      <c r="K56" s="266">
        <v>0</v>
      </c>
      <c r="L56" s="265"/>
      <c r="M56" s="39">
        <v>0</v>
      </c>
      <c r="N56" s="246">
        <v>0</v>
      </c>
      <c r="O56" s="240"/>
      <c r="P56" s="45">
        <f aca="true" t="shared" si="0" ref="P56:P61">SUM(D56:O56)</f>
        <v>0</v>
      </c>
    </row>
    <row r="57" spans="1:16" ht="12.75">
      <c r="A57" s="241" t="s">
        <v>219</v>
      </c>
      <c r="B57" s="242"/>
      <c r="C57" s="242"/>
      <c r="D57" s="39">
        <v>0</v>
      </c>
      <c r="E57" s="267">
        <v>0</v>
      </c>
      <c r="F57" s="268"/>
      <c r="G57" s="266">
        <v>0</v>
      </c>
      <c r="H57" s="265"/>
      <c r="I57" s="266">
        <v>0</v>
      </c>
      <c r="J57" s="265"/>
      <c r="K57" s="266">
        <v>0</v>
      </c>
      <c r="L57" s="265"/>
      <c r="M57" s="39">
        <v>0</v>
      </c>
      <c r="N57" s="246">
        <v>0</v>
      </c>
      <c r="O57" s="240"/>
      <c r="P57" s="45">
        <f t="shared" si="0"/>
        <v>0</v>
      </c>
    </row>
    <row r="58" spans="1:16" ht="12.75">
      <c r="A58" s="241" t="s">
        <v>227</v>
      </c>
      <c r="B58" s="242"/>
      <c r="C58" s="242"/>
      <c r="D58" s="39">
        <v>0</v>
      </c>
      <c r="E58" s="267">
        <v>0</v>
      </c>
      <c r="F58" s="268"/>
      <c r="G58" s="266">
        <v>0</v>
      </c>
      <c r="H58" s="265"/>
      <c r="I58" s="266">
        <v>0</v>
      </c>
      <c r="J58" s="265"/>
      <c r="K58" s="266">
        <v>0</v>
      </c>
      <c r="L58" s="265"/>
      <c r="M58" s="39">
        <v>0</v>
      </c>
      <c r="N58" s="246">
        <v>0</v>
      </c>
      <c r="O58" s="240"/>
      <c r="P58" s="45">
        <f t="shared" si="0"/>
        <v>0</v>
      </c>
    </row>
    <row r="59" spans="1:16" ht="12.75">
      <c r="A59" s="241" t="s">
        <v>228</v>
      </c>
      <c r="B59" s="242"/>
      <c r="C59" s="242"/>
      <c r="D59" s="39">
        <v>0</v>
      </c>
      <c r="E59" s="267">
        <v>0</v>
      </c>
      <c r="F59" s="268"/>
      <c r="G59" s="266">
        <v>0</v>
      </c>
      <c r="H59" s="265"/>
      <c r="I59" s="266">
        <v>0</v>
      </c>
      <c r="J59" s="265"/>
      <c r="K59" s="266">
        <v>0</v>
      </c>
      <c r="L59" s="265"/>
      <c r="M59" s="39">
        <v>0</v>
      </c>
      <c r="N59" s="246">
        <v>0</v>
      </c>
      <c r="O59" s="240"/>
      <c r="P59" s="45">
        <f t="shared" si="0"/>
        <v>0</v>
      </c>
    </row>
    <row r="60" spans="1:16" ht="12.75">
      <c r="A60" s="241" t="s">
        <v>229</v>
      </c>
      <c r="B60" s="242"/>
      <c r="C60" s="242"/>
      <c r="D60" s="39">
        <v>0</v>
      </c>
      <c r="E60" s="267">
        <v>0</v>
      </c>
      <c r="F60" s="268"/>
      <c r="G60" s="266">
        <v>0</v>
      </c>
      <c r="H60" s="265"/>
      <c r="I60" s="266">
        <v>0</v>
      </c>
      <c r="J60" s="265"/>
      <c r="K60" s="266">
        <v>0</v>
      </c>
      <c r="L60" s="265"/>
      <c r="M60" s="39">
        <v>0</v>
      </c>
      <c r="N60" s="246">
        <v>0</v>
      </c>
      <c r="O60" s="240"/>
      <c r="P60" s="45">
        <f t="shared" si="0"/>
        <v>0</v>
      </c>
    </row>
    <row r="61" spans="1:16" ht="12.75">
      <c r="A61" s="241" t="s">
        <v>230</v>
      </c>
      <c r="B61" s="242"/>
      <c r="C61" s="242"/>
      <c r="D61" s="39">
        <v>0</v>
      </c>
      <c r="E61" s="267">
        <v>0</v>
      </c>
      <c r="F61" s="268"/>
      <c r="G61" s="266">
        <v>0</v>
      </c>
      <c r="H61" s="265"/>
      <c r="I61" s="266">
        <v>0</v>
      </c>
      <c r="J61" s="265"/>
      <c r="K61" s="266">
        <v>0</v>
      </c>
      <c r="L61" s="265"/>
      <c r="M61" s="39">
        <v>0</v>
      </c>
      <c r="N61" s="246">
        <v>0</v>
      </c>
      <c r="O61" s="240"/>
      <c r="P61" s="45">
        <f t="shared" si="0"/>
        <v>0</v>
      </c>
    </row>
    <row r="62" spans="1:16" ht="34.5" customHeight="1" thickBot="1">
      <c r="A62" s="251" t="s">
        <v>459</v>
      </c>
      <c r="B62" s="252"/>
      <c r="C62" s="252"/>
      <c r="D62" s="40">
        <f>D48+D49-D55</f>
        <v>0</v>
      </c>
      <c r="E62" s="270">
        <f aca="true" t="shared" si="1" ref="E62:N62">E48+E49-E55</f>
        <v>0</v>
      </c>
      <c r="F62" s="271"/>
      <c r="G62" s="270">
        <f t="shared" si="1"/>
        <v>0</v>
      </c>
      <c r="H62" s="271"/>
      <c r="I62" s="270">
        <f t="shared" si="1"/>
        <v>0</v>
      </c>
      <c r="J62" s="271"/>
      <c r="K62" s="270">
        <f t="shared" si="1"/>
        <v>0</v>
      </c>
      <c r="L62" s="271"/>
      <c r="M62" s="40">
        <f t="shared" si="1"/>
        <v>0</v>
      </c>
      <c r="N62" s="270">
        <f t="shared" si="1"/>
        <v>2150</v>
      </c>
      <c r="O62" s="271"/>
      <c r="P62" s="46">
        <f>SUM(D62:O62)</f>
        <v>2150</v>
      </c>
    </row>
    <row r="63" spans="1:16" ht="34.5" customHeight="1">
      <c r="A63" s="17"/>
      <c r="B63" s="47"/>
      <c r="C63" s="47"/>
      <c r="D63" s="57"/>
      <c r="E63" s="57"/>
      <c r="F63" s="69"/>
      <c r="G63" s="57"/>
      <c r="H63" s="69"/>
      <c r="I63" s="57"/>
      <c r="J63" s="69"/>
      <c r="K63" s="57"/>
      <c r="L63" s="69"/>
      <c r="M63" s="57"/>
      <c r="N63" s="57"/>
      <c r="O63" s="69"/>
      <c r="P63" s="66"/>
    </row>
    <row r="64" spans="1:16" ht="34.5" customHeight="1">
      <c r="A64" s="17"/>
      <c r="B64" s="47"/>
      <c r="C64" s="47"/>
      <c r="D64" s="57"/>
      <c r="E64" s="57"/>
      <c r="F64" s="69"/>
      <c r="G64" s="57"/>
      <c r="H64" s="69"/>
      <c r="I64" s="57"/>
      <c r="J64" s="69"/>
      <c r="K64" s="57"/>
      <c r="L64" s="69"/>
      <c r="M64" s="57"/>
      <c r="N64" s="57"/>
      <c r="O64" s="69"/>
      <c r="P64" s="66"/>
    </row>
    <row r="65" spans="1:16" ht="34.5" customHeight="1">
      <c r="A65" s="17"/>
      <c r="B65" s="47"/>
      <c r="C65" s="47"/>
      <c r="D65" s="57"/>
      <c r="E65" s="57"/>
      <c r="F65" s="69"/>
      <c r="G65" s="57"/>
      <c r="H65" s="69"/>
      <c r="I65" s="57"/>
      <c r="J65" s="69"/>
      <c r="K65" s="57"/>
      <c r="L65" s="69"/>
      <c r="M65" s="57"/>
      <c r="N65" s="57"/>
      <c r="O65" s="69"/>
      <c r="P65" s="66"/>
    </row>
    <row r="66" spans="1:16" ht="34.5" customHeight="1">
      <c r="A66" s="17"/>
      <c r="B66" s="47"/>
      <c r="C66" s="47"/>
      <c r="D66" s="57"/>
      <c r="E66" s="57"/>
      <c r="F66" s="69"/>
      <c r="G66" s="57"/>
      <c r="H66" s="69"/>
      <c r="I66" s="57"/>
      <c r="J66" s="69"/>
      <c r="K66" s="57"/>
      <c r="L66" s="69"/>
      <c r="M66" s="57"/>
      <c r="N66" s="57"/>
      <c r="O66" s="69"/>
      <c r="P66" s="66"/>
    </row>
    <row r="67" spans="1:16" ht="12.75">
      <c r="A67" s="249" t="s">
        <v>474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</row>
    <row r="68" spans="1:16" ht="12.75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</row>
    <row r="69" spans="1:16" ht="12.75" customHeight="1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</row>
    <row r="70" spans="1:16" ht="13.5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40.5" customHeight="1">
      <c r="A71" s="231" t="s">
        <v>212</v>
      </c>
      <c r="B71" s="232"/>
      <c r="C71" s="232"/>
      <c r="D71" s="233" t="s">
        <v>315</v>
      </c>
      <c r="E71" s="232"/>
      <c r="F71" s="233" t="s">
        <v>231</v>
      </c>
      <c r="G71" s="232"/>
      <c r="H71" s="19" t="s">
        <v>316</v>
      </c>
      <c r="I71" s="233" t="s">
        <v>232</v>
      </c>
      <c r="J71" s="232"/>
      <c r="K71" s="233" t="s">
        <v>317</v>
      </c>
      <c r="L71" s="232"/>
      <c r="M71" s="19" t="s">
        <v>318</v>
      </c>
      <c r="N71" s="233" t="s">
        <v>8</v>
      </c>
      <c r="O71" s="232"/>
      <c r="P71" s="20" t="s">
        <v>335</v>
      </c>
    </row>
    <row r="72" spans="1:16" ht="12.75">
      <c r="A72" s="236"/>
      <c r="B72" s="237"/>
      <c r="C72" s="237"/>
      <c r="D72" s="238" t="s">
        <v>233</v>
      </c>
      <c r="E72" s="237"/>
      <c r="F72" s="238" t="s">
        <v>233</v>
      </c>
      <c r="G72" s="237"/>
      <c r="H72" s="7" t="s">
        <v>233</v>
      </c>
      <c r="I72" s="238" t="s">
        <v>233</v>
      </c>
      <c r="J72" s="237" t="s">
        <v>233</v>
      </c>
      <c r="K72" s="238" t="s">
        <v>233</v>
      </c>
      <c r="L72" s="237" t="s">
        <v>233</v>
      </c>
      <c r="M72" s="7" t="s">
        <v>233</v>
      </c>
      <c r="N72" s="238" t="s">
        <v>233</v>
      </c>
      <c r="O72" s="237"/>
      <c r="P72" s="21" t="s">
        <v>233</v>
      </c>
    </row>
    <row r="73" spans="1:16" ht="21.75" customHeight="1">
      <c r="A73" s="241" t="s">
        <v>462</v>
      </c>
      <c r="B73" s="242"/>
      <c r="C73" s="242"/>
      <c r="D73" s="238">
        <v>0</v>
      </c>
      <c r="E73" s="272"/>
      <c r="F73" s="239">
        <v>0</v>
      </c>
      <c r="G73" s="243"/>
      <c r="H73" s="38">
        <v>0</v>
      </c>
      <c r="I73" s="239">
        <v>0</v>
      </c>
      <c r="J73" s="240"/>
      <c r="K73" s="239">
        <v>0</v>
      </c>
      <c r="L73" s="240"/>
      <c r="M73" s="38">
        <v>0</v>
      </c>
      <c r="N73" s="239">
        <v>0</v>
      </c>
      <c r="O73" s="243"/>
      <c r="P73" s="44">
        <f>SUM(D73:O73)</f>
        <v>0</v>
      </c>
    </row>
    <row r="74" spans="1:16" ht="12.75">
      <c r="A74" s="241" t="s">
        <v>4</v>
      </c>
      <c r="B74" s="242"/>
      <c r="C74" s="242"/>
      <c r="D74" s="238">
        <f>D75+D77+D78</f>
        <v>0</v>
      </c>
      <c r="E74" s="237"/>
      <c r="F74" s="239">
        <f>F75+F77+F78</f>
        <v>0</v>
      </c>
      <c r="G74" s="240"/>
      <c r="H74" s="38">
        <f>H75+H77+H78</f>
        <v>0</v>
      </c>
      <c r="I74" s="239">
        <f>I75+I77+I78</f>
        <v>0</v>
      </c>
      <c r="J74" s="240">
        <f>SUM(J75:K79)</f>
        <v>0</v>
      </c>
      <c r="K74" s="239">
        <f>K75+K77+K78</f>
        <v>0</v>
      </c>
      <c r="L74" s="240">
        <f>SUM(L75:M79)</f>
        <v>0</v>
      </c>
      <c r="M74" s="38">
        <f>M75+M77+M78</f>
        <v>0</v>
      </c>
      <c r="N74" s="239">
        <f>N75+N77+N78</f>
        <v>0</v>
      </c>
      <c r="O74" s="240"/>
      <c r="P74" s="44">
        <f>F74+H74+K74+M74+N74</f>
        <v>0</v>
      </c>
    </row>
    <row r="75" spans="1:16" ht="15" customHeight="1">
      <c r="A75" s="241" t="s">
        <v>222</v>
      </c>
      <c r="B75" s="242"/>
      <c r="C75" s="242"/>
      <c r="D75" s="273">
        <v>0</v>
      </c>
      <c r="E75" s="237"/>
      <c r="F75" s="246">
        <v>0</v>
      </c>
      <c r="G75" s="240"/>
      <c r="H75" s="39">
        <v>0</v>
      </c>
      <c r="I75" s="246">
        <v>0</v>
      </c>
      <c r="J75" s="240"/>
      <c r="K75" s="246">
        <v>0</v>
      </c>
      <c r="L75" s="240"/>
      <c r="M75" s="39">
        <v>0</v>
      </c>
      <c r="N75" s="246">
        <v>0</v>
      </c>
      <c r="O75" s="240"/>
      <c r="P75" s="45">
        <f>F75+H75+K75+M75+N75</f>
        <v>0</v>
      </c>
    </row>
    <row r="76" spans="1:16" ht="13.5" customHeight="1">
      <c r="A76" s="253" t="s">
        <v>0</v>
      </c>
      <c r="B76" s="242"/>
      <c r="C76" s="242"/>
      <c r="D76" s="273">
        <v>0</v>
      </c>
      <c r="E76" s="237"/>
      <c r="F76" s="246">
        <v>0</v>
      </c>
      <c r="G76" s="240"/>
      <c r="H76" s="39">
        <v>0</v>
      </c>
      <c r="I76" s="246">
        <v>0</v>
      </c>
      <c r="J76" s="240"/>
      <c r="K76" s="246">
        <v>0</v>
      </c>
      <c r="L76" s="240"/>
      <c r="M76" s="39">
        <v>0</v>
      </c>
      <c r="N76" s="246">
        <v>0</v>
      </c>
      <c r="O76" s="240"/>
      <c r="P76" s="45">
        <f>F76+K76+M76</f>
        <v>0</v>
      </c>
    </row>
    <row r="77" spans="1:16" ht="12.75" customHeight="1">
      <c r="A77" s="241" t="s">
        <v>223</v>
      </c>
      <c r="B77" s="242"/>
      <c r="C77" s="242"/>
      <c r="D77" s="273">
        <v>0</v>
      </c>
      <c r="E77" s="237"/>
      <c r="F77" s="246">
        <v>0</v>
      </c>
      <c r="G77" s="240"/>
      <c r="H77" s="39">
        <v>0</v>
      </c>
      <c r="I77" s="246">
        <v>0</v>
      </c>
      <c r="J77" s="240"/>
      <c r="K77" s="246">
        <v>0</v>
      </c>
      <c r="L77" s="240"/>
      <c r="M77" s="39">
        <v>0</v>
      </c>
      <c r="N77" s="246">
        <v>0</v>
      </c>
      <c r="O77" s="240"/>
      <c r="P77" s="45">
        <f aca="true" t="shared" si="2" ref="P77:P85">SUM(D77:O77)</f>
        <v>0</v>
      </c>
    </row>
    <row r="78" spans="1:16" ht="12.75">
      <c r="A78" s="241" t="s">
        <v>216</v>
      </c>
      <c r="B78" s="242"/>
      <c r="C78" s="242"/>
      <c r="D78" s="273">
        <v>0</v>
      </c>
      <c r="E78" s="237"/>
      <c r="F78" s="246">
        <v>0</v>
      </c>
      <c r="G78" s="240"/>
      <c r="H78" s="39">
        <v>0</v>
      </c>
      <c r="I78" s="246">
        <v>0</v>
      </c>
      <c r="J78" s="240"/>
      <c r="K78" s="246">
        <v>0</v>
      </c>
      <c r="L78" s="240"/>
      <c r="M78" s="39">
        <v>0</v>
      </c>
      <c r="N78" s="246">
        <v>0</v>
      </c>
      <c r="O78" s="240"/>
      <c r="P78" s="45">
        <f t="shared" si="2"/>
        <v>0</v>
      </c>
    </row>
    <row r="79" spans="1:16" ht="12.75">
      <c r="A79" s="241" t="s">
        <v>217</v>
      </c>
      <c r="B79" s="242"/>
      <c r="C79" s="242"/>
      <c r="D79" s="238">
        <f>SUM(D80:E83)</f>
        <v>0</v>
      </c>
      <c r="E79" s="272"/>
      <c r="F79" s="239">
        <f>SUM(F80:G83)</f>
        <v>0</v>
      </c>
      <c r="G79" s="243"/>
      <c r="H79" s="38">
        <f>SUM(H80:H83)</f>
        <v>0</v>
      </c>
      <c r="I79" s="239">
        <f>SUM(I80:J83)</f>
        <v>0</v>
      </c>
      <c r="J79" s="243"/>
      <c r="K79" s="239">
        <f>SUM(K80:L83)</f>
        <v>0</v>
      </c>
      <c r="L79" s="243"/>
      <c r="M79" s="38">
        <f>SUM(M80:M83)</f>
        <v>0</v>
      </c>
      <c r="N79" s="239">
        <f>SUM(N80:O83)</f>
        <v>0</v>
      </c>
      <c r="O79" s="243"/>
      <c r="P79" s="44">
        <f t="shared" si="2"/>
        <v>0</v>
      </c>
    </row>
    <row r="80" spans="1:16" ht="12.75">
      <c r="A80" s="241" t="s">
        <v>218</v>
      </c>
      <c r="B80" s="242"/>
      <c r="C80" s="242"/>
      <c r="D80" s="273">
        <v>0</v>
      </c>
      <c r="E80" s="237"/>
      <c r="F80" s="246">
        <v>0</v>
      </c>
      <c r="G80" s="240"/>
      <c r="H80" s="39">
        <v>0</v>
      </c>
      <c r="I80" s="246">
        <v>0</v>
      </c>
      <c r="J80" s="240"/>
      <c r="K80" s="246">
        <v>0</v>
      </c>
      <c r="L80" s="240"/>
      <c r="M80" s="39">
        <v>0</v>
      </c>
      <c r="N80" s="246">
        <v>0</v>
      </c>
      <c r="O80" s="240"/>
      <c r="P80" s="45">
        <f t="shared" si="2"/>
        <v>0</v>
      </c>
    </row>
    <row r="81" spans="1:16" ht="12.75">
      <c r="A81" s="241" t="s">
        <v>219</v>
      </c>
      <c r="B81" s="242"/>
      <c r="C81" s="242"/>
      <c r="D81" s="273">
        <v>0</v>
      </c>
      <c r="E81" s="237"/>
      <c r="F81" s="246">
        <v>0</v>
      </c>
      <c r="G81" s="240"/>
      <c r="H81" s="39">
        <v>0</v>
      </c>
      <c r="I81" s="246">
        <v>0</v>
      </c>
      <c r="J81" s="240"/>
      <c r="K81" s="246">
        <v>0</v>
      </c>
      <c r="L81" s="240"/>
      <c r="M81" s="39">
        <v>0</v>
      </c>
      <c r="N81" s="246">
        <v>0</v>
      </c>
      <c r="O81" s="240"/>
      <c r="P81" s="45">
        <f t="shared" si="2"/>
        <v>0</v>
      </c>
    </row>
    <row r="82" spans="1:16" ht="12.75">
      <c r="A82" s="241" t="s">
        <v>220</v>
      </c>
      <c r="B82" s="242"/>
      <c r="C82" s="242"/>
      <c r="D82" s="273">
        <v>0</v>
      </c>
      <c r="E82" s="237"/>
      <c r="F82" s="246">
        <v>0</v>
      </c>
      <c r="G82" s="240"/>
      <c r="H82" s="39">
        <v>0</v>
      </c>
      <c r="I82" s="246">
        <v>0</v>
      </c>
      <c r="J82" s="240"/>
      <c r="K82" s="246">
        <v>0</v>
      </c>
      <c r="L82" s="240"/>
      <c r="M82" s="39">
        <v>0</v>
      </c>
      <c r="N82" s="246">
        <v>0</v>
      </c>
      <c r="O82" s="240"/>
      <c r="P82" s="45">
        <f t="shared" si="2"/>
        <v>0</v>
      </c>
    </row>
    <row r="83" spans="1:16" ht="12.75">
      <c r="A83" s="254" t="s">
        <v>221</v>
      </c>
      <c r="B83" s="255"/>
      <c r="C83" s="256"/>
      <c r="D83" s="273">
        <v>0</v>
      </c>
      <c r="E83" s="237"/>
      <c r="F83" s="246">
        <v>0</v>
      </c>
      <c r="G83" s="240"/>
      <c r="H83" s="39">
        <v>0</v>
      </c>
      <c r="I83" s="246">
        <v>0</v>
      </c>
      <c r="J83" s="240"/>
      <c r="K83" s="246">
        <v>0</v>
      </c>
      <c r="L83" s="240"/>
      <c r="M83" s="39">
        <v>0</v>
      </c>
      <c r="N83" s="246">
        <v>0</v>
      </c>
      <c r="O83" s="240"/>
      <c r="P83" s="45">
        <f t="shared" si="2"/>
        <v>0</v>
      </c>
    </row>
    <row r="84" spans="1:16" ht="26.25" customHeight="1">
      <c r="A84" s="241" t="s">
        <v>475</v>
      </c>
      <c r="B84" s="242"/>
      <c r="C84" s="242"/>
      <c r="D84" s="238">
        <f>D73+D74-D79</f>
        <v>0</v>
      </c>
      <c r="E84" s="272"/>
      <c r="F84" s="239">
        <f>F73+F74-F79</f>
        <v>0</v>
      </c>
      <c r="G84" s="243"/>
      <c r="H84" s="38">
        <f>H73+H74-H79</f>
        <v>0</v>
      </c>
      <c r="I84" s="239">
        <f>I73+I74-I79</f>
        <v>0</v>
      </c>
      <c r="J84" s="243"/>
      <c r="K84" s="239">
        <f>K73+K74-K79</f>
        <v>0</v>
      </c>
      <c r="L84" s="243"/>
      <c r="M84" s="38">
        <f>M73+M74-M79</f>
        <v>0</v>
      </c>
      <c r="N84" s="239">
        <f>N73+N74-N79</f>
        <v>0</v>
      </c>
      <c r="O84" s="243"/>
      <c r="P84" s="44">
        <f t="shared" si="2"/>
        <v>0</v>
      </c>
    </row>
    <row r="85" spans="1:16" ht="23.25" customHeight="1">
      <c r="A85" s="241" t="s">
        <v>466</v>
      </c>
      <c r="B85" s="242"/>
      <c r="C85" s="242"/>
      <c r="D85" s="238">
        <f>D48-D73</f>
        <v>0</v>
      </c>
      <c r="E85" s="272"/>
      <c r="F85" s="239">
        <f>E48-F73</f>
        <v>0</v>
      </c>
      <c r="G85" s="243"/>
      <c r="H85" s="38">
        <f>G48-H73</f>
        <v>0</v>
      </c>
      <c r="I85" s="239">
        <f>I48-I73</f>
        <v>0</v>
      </c>
      <c r="J85" s="243"/>
      <c r="K85" s="239">
        <f>K48-K73</f>
        <v>0</v>
      </c>
      <c r="L85" s="243"/>
      <c r="M85" s="38">
        <f>M48-M73</f>
        <v>0</v>
      </c>
      <c r="N85" s="239">
        <f>N48-N73</f>
        <v>2150</v>
      </c>
      <c r="O85" s="243"/>
      <c r="P85" s="44">
        <f t="shared" si="2"/>
        <v>2150</v>
      </c>
    </row>
    <row r="86" spans="1:16" ht="27" customHeight="1" thickBot="1">
      <c r="A86" s="251" t="s">
        <v>472</v>
      </c>
      <c r="B86" s="252"/>
      <c r="C86" s="252"/>
      <c r="D86" s="278">
        <f>D62-D84</f>
        <v>0</v>
      </c>
      <c r="E86" s="279"/>
      <c r="F86" s="247">
        <f>E62-F84</f>
        <v>0</v>
      </c>
      <c r="G86" s="274"/>
      <c r="H86" s="40">
        <f>G62-H84</f>
        <v>0</v>
      </c>
      <c r="I86" s="247">
        <f>I62-I84</f>
        <v>0</v>
      </c>
      <c r="J86" s="274"/>
      <c r="K86" s="247">
        <f>K62-K84</f>
        <v>0</v>
      </c>
      <c r="L86" s="274"/>
      <c r="M86" s="40">
        <f>M62-M84</f>
        <v>0</v>
      </c>
      <c r="N86" s="247">
        <f>N62-N84</f>
        <v>2150</v>
      </c>
      <c r="O86" s="274"/>
      <c r="P86" s="46">
        <f>P62-P84</f>
        <v>2150</v>
      </c>
    </row>
    <row r="87" spans="1:16" ht="27" customHeight="1">
      <c r="A87" s="17"/>
      <c r="B87" s="47"/>
      <c r="C87" s="47"/>
      <c r="D87" s="18"/>
      <c r="E87" s="65"/>
      <c r="F87" s="57"/>
      <c r="G87" s="70"/>
      <c r="H87" s="57"/>
      <c r="I87" s="57"/>
      <c r="J87" s="70"/>
      <c r="K87" s="57"/>
      <c r="L87" s="70"/>
      <c r="M87" s="57"/>
      <c r="N87" s="57"/>
      <c r="O87" s="70"/>
      <c r="P87" s="66"/>
    </row>
    <row r="88" spans="1:16" ht="27" customHeight="1">
      <c r="A88" s="17"/>
      <c r="B88" s="47"/>
      <c r="C88" s="47"/>
      <c r="D88" s="18"/>
      <c r="E88" s="65"/>
      <c r="F88" s="57"/>
      <c r="G88" s="70"/>
      <c r="H88" s="57"/>
      <c r="I88" s="57"/>
      <c r="J88" s="70"/>
      <c r="K88" s="57"/>
      <c r="L88" s="70"/>
      <c r="M88" s="57"/>
      <c r="N88" s="57"/>
      <c r="O88" s="70"/>
      <c r="P88" s="66"/>
    </row>
    <row r="89" spans="1:16" ht="27" customHeight="1">
      <c r="A89" s="17"/>
      <c r="B89" s="47"/>
      <c r="C89" s="47"/>
      <c r="D89" s="18"/>
      <c r="E89" s="65"/>
      <c r="F89" s="57"/>
      <c r="G89" s="70"/>
      <c r="H89" s="57"/>
      <c r="I89" s="57"/>
      <c r="J89" s="70"/>
      <c r="K89" s="57"/>
      <c r="L89" s="70"/>
      <c r="M89" s="57"/>
      <c r="N89" s="57"/>
      <c r="O89" s="70"/>
      <c r="P89" s="66"/>
    </row>
    <row r="90" spans="1:16" ht="27" customHeight="1">
      <c r="A90" s="17"/>
      <c r="B90" s="47"/>
      <c r="C90" s="47"/>
      <c r="D90" s="18"/>
      <c r="E90" s="65"/>
      <c r="F90" s="57"/>
      <c r="G90" s="70"/>
      <c r="H90" s="57"/>
      <c r="I90" s="57"/>
      <c r="J90" s="70"/>
      <c r="K90" s="57"/>
      <c r="L90" s="70"/>
      <c r="M90" s="57"/>
      <c r="N90" s="57"/>
      <c r="O90" s="70"/>
      <c r="P90" s="66"/>
    </row>
    <row r="91" spans="1:16" ht="27" customHeight="1">
      <c r="A91" s="17"/>
      <c r="B91" s="47"/>
      <c r="C91" s="47"/>
      <c r="D91" s="18"/>
      <c r="E91" s="65"/>
      <c r="F91" s="57"/>
      <c r="G91" s="70"/>
      <c r="H91" s="57"/>
      <c r="I91" s="57"/>
      <c r="J91" s="70"/>
      <c r="K91" s="57"/>
      <c r="L91" s="70"/>
      <c r="M91" s="57"/>
      <c r="N91" s="57"/>
      <c r="O91" s="70"/>
      <c r="P91" s="66"/>
    </row>
    <row r="92" spans="1:16" ht="12.75" customHeight="1">
      <c r="A92" s="249" t="s">
        <v>476</v>
      </c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 ht="12.75" customHeight="1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</row>
    <row r="94" spans="1:16" ht="13.5" thickBo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 ht="43.5" customHeight="1">
      <c r="A95" s="17"/>
      <c r="B95" s="275" t="s">
        <v>1</v>
      </c>
      <c r="C95" s="276"/>
      <c r="D95" s="276"/>
      <c r="E95" s="276"/>
      <c r="F95" s="276"/>
      <c r="G95" s="276"/>
      <c r="H95" s="276"/>
      <c r="I95" s="276" t="s">
        <v>463</v>
      </c>
      <c r="J95" s="276"/>
      <c r="K95" s="276"/>
      <c r="L95" s="276" t="s">
        <v>477</v>
      </c>
      <c r="M95" s="276"/>
      <c r="N95" s="277"/>
      <c r="O95" s="49"/>
      <c r="P95" s="50"/>
    </row>
    <row r="96" spans="1:16" ht="24.75" customHeight="1">
      <c r="A96" s="17"/>
      <c r="B96" s="280" t="s">
        <v>2</v>
      </c>
      <c r="C96" s="237"/>
      <c r="D96" s="237"/>
      <c r="E96" s="237"/>
      <c r="F96" s="237"/>
      <c r="G96" s="237"/>
      <c r="H96" s="237"/>
      <c r="I96" s="281">
        <f>P85</f>
        <v>2150</v>
      </c>
      <c r="J96" s="281"/>
      <c r="K96" s="281"/>
      <c r="L96" s="281">
        <f>P86</f>
        <v>2150</v>
      </c>
      <c r="M96" s="281"/>
      <c r="N96" s="282"/>
      <c r="O96" s="49"/>
      <c r="P96" s="50"/>
    </row>
    <row r="97" spans="1:16" ht="32.25" customHeight="1">
      <c r="A97" s="17"/>
      <c r="B97" s="280" t="s">
        <v>3</v>
      </c>
      <c r="C97" s="237"/>
      <c r="D97" s="237"/>
      <c r="E97" s="237"/>
      <c r="F97" s="237"/>
      <c r="G97" s="237"/>
      <c r="H97" s="237"/>
      <c r="I97" s="281">
        <v>0</v>
      </c>
      <c r="J97" s="281"/>
      <c r="K97" s="281"/>
      <c r="L97" s="281">
        <v>0</v>
      </c>
      <c r="M97" s="281"/>
      <c r="N97" s="282"/>
      <c r="O97" s="49"/>
      <c r="P97" s="50"/>
    </row>
    <row r="98" spans="1:16" ht="32.25" customHeight="1" thickBot="1">
      <c r="A98" s="17"/>
      <c r="B98" s="284" t="s">
        <v>335</v>
      </c>
      <c r="C98" s="285"/>
      <c r="D98" s="285"/>
      <c r="E98" s="285"/>
      <c r="F98" s="285"/>
      <c r="G98" s="285"/>
      <c r="H98" s="286"/>
      <c r="I98" s="287">
        <f>I96+I97</f>
        <v>2150</v>
      </c>
      <c r="J98" s="287"/>
      <c r="K98" s="287"/>
      <c r="L98" s="287">
        <f>L96+L97</f>
        <v>2150</v>
      </c>
      <c r="M98" s="287"/>
      <c r="N98" s="288"/>
      <c r="O98" s="49"/>
      <c r="P98" s="50"/>
    </row>
    <row r="99" spans="1:16" ht="12.75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</row>
    <row r="100" spans="1:16" ht="12.75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</row>
    <row r="101" spans="1:16" ht="12.75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</row>
    <row r="102" spans="1:16" ht="12.75" customHeight="1">
      <c r="A102" s="249" t="s">
        <v>478</v>
      </c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</row>
    <row r="103" spans="1:16" ht="12.75" customHeight="1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</row>
    <row r="104" spans="1:16" ht="13.5" thickBot="1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</row>
    <row r="105" spans="1:16" ht="26.25" customHeight="1">
      <c r="A105" s="41"/>
      <c r="B105" s="296" t="s">
        <v>304</v>
      </c>
      <c r="C105" s="283"/>
      <c r="D105" s="283"/>
      <c r="E105" s="283"/>
      <c r="F105" s="283" t="s">
        <v>463</v>
      </c>
      <c r="G105" s="283"/>
      <c r="H105" s="283"/>
      <c r="I105" s="283" t="s">
        <v>234</v>
      </c>
      <c r="J105" s="283"/>
      <c r="K105" s="283" t="s">
        <v>235</v>
      </c>
      <c r="L105" s="283"/>
      <c r="M105" s="283" t="s">
        <v>477</v>
      </c>
      <c r="N105" s="283"/>
      <c r="O105" s="289"/>
      <c r="P105" s="41"/>
    </row>
    <row r="106" spans="1:16" ht="27.75" customHeight="1">
      <c r="A106" s="41"/>
      <c r="B106" s="290" t="s">
        <v>296</v>
      </c>
      <c r="C106" s="291"/>
      <c r="D106" s="291"/>
      <c r="E106" s="291"/>
      <c r="F106" s="292">
        <v>0</v>
      </c>
      <c r="G106" s="293"/>
      <c r="H106" s="294"/>
      <c r="I106" s="243">
        <v>0</v>
      </c>
      <c r="J106" s="243"/>
      <c r="K106" s="243">
        <v>0</v>
      </c>
      <c r="L106" s="243"/>
      <c r="M106" s="243">
        <f aca="true" t="shared" si="3" ref="M106:M111">F106+I106-K106</f>
        <v>0</v>
      </c>
      <c r="N106" s="243"/>
      <c r="O106" s="295"/>
      <c r="P106" s="41"/>
    </row>
    <row r="107" spans="1:16" ht="23.25" customHeight="1">
      <c r="A107" s="41"/>
      <c r="B107" s="290" t="s">
        <v>5</v>
      </c>
      <c r="C107" s="291"/>
      <c r="D107" s="291"/>
      <c r="E107" s="291"/>
      <c r="F107" s="243">
        <v>0</v>
      </c>
      <c r="G107" s="243"/>
      <c r="H107" s="243"/>
      <c r="I107" s="243">
        <v>0</v>
      </c>
      <c r="J107" s="243"/>
      <c r="K107" s="243">
        <v>0</v>
      </c>
      <c r="L107" s="243"/>
      <c r="M107" s="243">
        <f t="shared" si="3"/>
        <v>0</v>
      </c>
      <c r="N107" s="243"/>
      <c r="O107" s="295"/>
      <c r="P107" s="41"/>
    </row>
    <row r="108" spans="1:16" ht="23.25" customHeight="1">
      <c r="A108" s="41"/>
      <c r="B108" s="290" t="s">
        <v>6</v>
      </c>
      <c r="C108" s="291"/>
      <c r="D108" s="291"/>
      <c r="E108" s="291"/>
      <c r="F108" s="243">
        <v>0</v>
      </c>
      <c r="G108" s="243"/>
      <c r="H108" s="243"/>
      <c r="I108" s="243">
        <v>0</v>
      </c>
      <c r="J108" s="243"/>
      <c r="K108" s="243">
        <v>0</v>
      </c>
      <c r="L108" s="243"/>
      <c r="M108" s="243">
        <f t="shared" si="3"/>
        <v>0</v>
      </c>
      <c r="N108" s="243"/>
      <c r="O108" s="295"/>
      <c r="P108" s="41"/>
    </row>
    <row r="109" spans="1:16" ht="23.25" customHeight="1">
      <c r="A109" s="41"/>
      <c r="B109" s="290" t="s">
        <v>7</v>
      </c>
      <c r="C109" s="291"/>
      <c r="D109" s="291"/>
      <c r="E109" s="291"/>
      <c r="F109" s="243">
        <v>0</v>
      </c>
      <c r="G109" s="243"/>
      <c r="H109" s="243"/>
      <c r="I109" s="243">
        <v>0</v>
      </c>
      <c r="J109" s="243"/>
      <c r="K109" s="243">
        <v>0</v>
      </c>
      <c r="L109" s="243"/>
      <c r="M109" s="243">
        <f t="shared" si="3"/>
        <v>0</v>
      </c>
      <c r="N109" s="243"/>
      <c r="O109" s="295"/>
      <c r="P109" s="41"/>
    </row>
    <row r="110" spans="1:16" ht="21.75" customHeight="1">
      <c r="A110" s="41"/>
      <c r="B110" s="290" t="s">
        <v>5</v>
      </c>
      <c r="C110" s="291"/>
      <c r="D110" s="291"/>
      <c r="E110" s="291"/>
      <c r="F110" s="243">
        <v>0</v>
      </c>
      <c r="G110" s="243"/>
      <c r="H110" s="243"/>
      <c r="I110" s="243">
        <v>0</v>
      </c>
      <c r="J110" s="243"/>
      <c r="K110" s="243">
        <v>0</v>
      </c>
      <c r="L110" s="243"/>
      <c r="M110" s="243">
        <f t="shared" si="3"/>
        <v>0</v>
      </c>
      <c r="N110" s="243"/>
      <c r="O110" s="295"/>
      <c r="P110" s="41"/>
    </row>
    <row r="111" spans="1:16" ht="24" customHeight="1" thickBot="1">
      <c r="A111" s="41"/>
      <c r="B111" s="298" t="s">
        <v>6</v>
      </c>
      <c r="C111" s="299"/>
      <c r="D111" s="299"/>
      <c r="E111" s="299"/>
      <c r="F111" s="274">
        <v>0</v>
      </c>
      <c r="G111" s="274"/>
      <c r="H111" s="274"/>
      <c r="I111" s="243">
        <v>0</v>
      </c>
      <c r="J111" s="243"/>
      <c r="K111" s="243">
        <v>0</v>
      </c>
      <c r="L111" s="243"/>
      <c r="M111" s="274">
        <f t="shared" si="3"/>
        <v>0</v>
      </c>
      <c r="N111" s="274"/>
      <c r="O111" s="300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39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27.75" customHeight="1">
      <c r="A116" s="249" t="s">
        <v>479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</row>
    <row r="117" spans="1:16" ht="45" customHeight="1" thickBot="1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</row>
    <row r="118" spans="1:16" ht="38.25" customHeight="1">
      <c r="A118" s="231" t="s">
        <v>304</v>
      </c>
      <c r="B118" s="232"/>
      <c r="C118" s="232"/>
      <c r="D118" s="232"/>
      <c r="E118" s="232"/>
      <c r="F118" s="233" t="s">
        <v>493</v>
      </c>
      <c r="G118" s="232"/>
      <c r="H118" s="233" t="s">
        <v>336</v>
      </c>
      <c r="I118" s="232"/>
      <c r="J118" s="233" t="s">
        <v>337</v>
      </c>
      <c r="K118" s="232"/>
      <c r="L118" s="233" t="s">
        <v>492</v>
      </c>
      <c r="M118" s="232"/>
      <c r="N118" s="233" t="s">
        <v>335</v>
      </c>
      <c r="O118" s="297"/>
      <c r="P118" s="42"/>
    </row>
    <row r="119" spans="1:16" ht="21" customHeight="1">
      <c r="A119" s="241" t="s">
        <v>464</v>
      </c>
      <c r="B119" s="242"/>
      <c r="C119" s="242"/>
      <c r="D119" s="242"/>
      <c r="E119" s="242"/>
      <c r="F119" s="301">
        <v>1000</v>
      </c>
      <c r="G119" s="302"/>
      <c r="H119" s="301">
        <v>0</v>
      </c>
      <c r="I119" s="302"/>
      <c r="J119" s="301">
        <v>0</v>
      </c>
      <c r="K119" s="302"/>
      <c r="L119" s="301">
        <f>bilans!D128</f>
        <v>86327.7</v>
      </c>
      <c r="M119" s="302"/>
      <c r="N119" s="301">
        <f>SUM(F119:M119)</f>
        <v>87327.7</v>
      </c>
      <c r="O119" s="303"/>
      <c r="P119" s="42"/>
    </row>
    <row r="120" spans="1:16" ht="21" customHeight="1">
      <c r="A120" s="241" t="s">
        <v>4</v>
      </c>
      <c r="B120" s="242"/>
      <c r="C120" s="242"/>
      <c r="D120" s="242">
        <f>D121+D122+D125</f>
        <v>0</v>
      </c>
      <c r="E120" s="242"/>
      <c r="F120" s="301">
        <f>SUM(F121:G125)</f>
        <v>0</v>
      </c>
      <c r="G120" s="305"/>
      <c r="H120" s="301">
        <f>SUM(H121:I125)</f>
        <v>0</v>
      </c>
      <c r="I120" s="305"/>
      <c r="J120" s="301">
        <f>SUM(J121:K125)</f>
        <v>0</v>
      </c>
      <c r="K120" s="305"/>
      <c r="L120" s="301">
        <f>SUM(L121:M125)</f>
        <v>0</v>
      </c>
      <c r="M120" s="305"/>
      <c r="N120" s="301">
        <f>SUM(N121:O125)</f>
        <v>0</v>
      </c>
      <c r="O120" s="303"/>
      <c r="P120" s="42"/>
    </row>
    <row r="121" spans="1:16" ht="21" customHeight="1">
      <c r="A121" s="253" t="s">
        <v>338</v>
      </c>
      <c r="B121" s="242"/>
      <c r="C121" s="242"/>
      <c r="D121" s="242"/>
      <c r="E121" s="242"/>
      <c r="F121" s="304">
        <v>0</v>
      </c>
      <c r="G121" s="305"/>
      <c r="H121" s="304">
        <v>0</v>
      </c>
      <c r="I121" s="305"/>
      <c r="J121" s="304">
        <v>0</v>
      </c>
      <c r="K121" s="305"/>
      <c r="L121" s="304">
        <f>bilans!D131</f>
        <v>0</v>
      </c>
      <c r="M121" s="305"/>
      <c r="N121" s="304">
        <f aca="true" t="shared" si="4" ref="N121:N130">SUM(F121:M121)</f>
        <v>0</v>
      </c>
      <c r="O121" s="303"/>
      <c r="P121" s="42"/>
    </row>
    <row r="122" spans="1:16" ht="21" customHeight="1">
      <c r="A122" s="253" t="s">
        <v>339</v>
      </c>
      <c r="B122" s="242"/>
      <c r="C122" s="242"/>
      <c r="D122" s="242"/>
      <c r="E122" s="242"/>
      <c r="F122" s="304">
        <v>0</v>
      </c>
      <c r="G122" s="305"/>
      <c r="H122" s="304">
        <v>0</v>
      </c>
      <c r="I122" s="305"/>
      <c r="J122" s="304">
        <v>0</v>
      </c>
      <c r="K122" s="305"/>
      <c r="L122" s="304">
        <v>0</v>
      </c>
      <c r="M122" s="305"/>
      <c r="N122" s="304">
        <f t="shared" si="4"/>
        <v>0</v>
      </c>
      <c r="O122" s="303"/>
      <c r="P122" s="42"/>
    </row>
    <row r="123" spans="1:16" ht="21" customHeight="1">
      <c r="A123" s="253" t="s">
        <v>340</v>
      </c>
      <c r="B123" s="242"/>
      <c r="C123" s="242"/>
      <c r="D123" s="242"/>
      <c r="E123" s="242"/>
      <c r="F123" s="304">
        <v>0</v>
      </c>
      <c r="G123" s="305"/>
      <c r="H123" s="304">
        <v>0</v>
      </c>
      <c r="I123" s="305"/>
      <c r="J123" s="304">
        <v>0</v>
      </c>
      <c r="K123" s="305"/>
      <c r="L123" s="304">
        <v>0</v>
      </c>
      <c r="M123" s="305"/>
      <c r="N123" s="304">
        <f>SUM(F123:M123)</f>
        <v>0</v>
      </c>
      <c r="O123" s="303"/>
      <c r="P123" s="42"/>
    </row>
    <row r="124" spans="1:16" ht="21" customHeight="1">
      <c r="A124" s="253" t="s">
        <v>341</v>
      </c>
      <c r="B124" s="242"/>
      <c r="C124" s="242"/>
      <c r="D124" s="242"/>
      <c r="E124" s="242"/>
      <c r="F124" s="304">
        <v>0</v>
      </c>
      <c r="G124" s="305"/>
      <c r="H124" s="304">
        <v>0</v>
      </c>
      <c r="I124" s="305"/>
      <c r="J124" s="304">
        <v>0</v>
      </c>
      <c r="K124" s="305"/>
      <c r="L124" s="304">
        <v>0</v>
      </c>
      <c r="M124" s="305"/>
      <c r="N124" s="304">
        <f>SUM(F124:M124)</f>
        <v>0</v>
      </c>
      <c r="O124" s="303"/>
      <c r="P124" s="42"/>
    </row>
    <row r="125" spans="1:16" ht="21" customHeight="1">
      <c r="A125" s="253" t="s">
        <v>226</v>
      </c>
      <c r="B125" s="242"/>
      <c r="C125" s="242"/>
      <c r="D125" s="242"/>
      <c r="E125" s="242"/>
      <c r="F125" s="304">
        <v>0</v>
      </c>
      <c r="G125" s="305"/>
      <c r="H125" s="304">
        <v>0</v>
      </c>
      <c r="I125" s="305"/>
      <c r="J125" s="304">
        <v>0</v>
      </c>
      <c r="K125" s="305"/>
      <c r="L125" s="304">
        <v>0</v>
      </c>
      <c r="M125" s="305"/>
      <c r="N125" s="304">
        <f t="shared" si="4"/>
        <v>0</v>
      </c>
      <c r="O125" s="303"/>
      <c r="P125" s="42"/>
    </row>
    <row r="126" spans="1:16" ht="21" customHeight="1">
      <c r="A126" s="241" t="s">
        <v>217</v>
      </c>
      <c r="B126" s="242"/>
      <c r="C126" s="242"/>
      <c r="D126" s="242" t="e">
        <f>D127+D128+D130+#REF!</f>
        <v>#REF!</v>
      </c>
      <c r="E126" s="242"/>
      <c r="F126" s="301">
        <f>SUM(F127:G130)</f>
        <v>0</v>
      </c>
      <c r="G126" s="305"/>
      <c r="H126" s="301">
        <f>SUM(H127:I130)</f>
        <v>0</v>
      </c>
      <c r="I126" s="305"/>
      <c r="J126" s="301">
        <f>SUM(J127:K130)</f>
        <v>0</v>
      </c>
      <c r="K126" s="305"/>
      <c r="L126" s="301">
        <f>SUM(L127:M130)</f>
        <v>0</v>
      </c>
      <c r="M126" s="305"/>
      <c r="N126" s="301">
        <f>SUM(N127:O130)</f>
        <v>0</v>
      </c>
      <c r="O126" s="303"/>
      <c r="P126" s="42"/>
    </row>
    <row r="127" spans="1:16" ht="21" customHeight="1">
      <c r="A127" s="253" t="s">
        <v>342</v>
      </c>
      <c r="B127" s="242"/>
      <c r="C127" s="242"/>
      <c r="D127" s="242"/>
      <c r="E127" s="242"/>
      <c r="F127" s="304">
        <v>0</v>
      </c>
      <c r="G127" s="305"/>
      <c r="H127" s="304">
        <v>0</v>
      </c>
      <c r="I127" s="305"/>
      <c r="J127" s="304">
        <v>0</v>
      </c>
      <c r="K127" s="305"/>
      <c r="L127" s="304">
        <v>0</v>
      </c>
      <c r="M127" s="305"/>
      <c r="N127" s="304">
        <f t="shared" si="4"/>
        <v>0</v>
      </c>
      <c r="O127" s="303"/>
      <c r="P127" s="42"/>
    </row>
    <row r="128" spans="1:16" ht="21" customHeight="1">
      <c r="A128" s="253" t="s">
        <v>343</v>
      </c>
      <c r="B128" s="242"/>
      <c r="C128" s="242"/>
      <c r="D128" s="242"/>
      <c r="E128" s="242"/>
      <c r="F128" s="304">
        <v>0</v>
      </c>
      <c r="G128" s="305"/>
      <c r="H128" s="304">
        <v>0</v>
      </c>
      <c r="I128" s="305"/>
      <c r="J128" s="304">
        <v>0</v>
      </c>
      <c r="K128" s="305"/>
      <c r="L128" s="304">
        <v>0</v>
      </c>
      <c r="M128" s="305"/>
      <c r="N128" s="304">
        <f t="shared" si="4"/>
        <v>0</v>
      </c>
      <c r="O128" s="303"/>
      <c r="P128" s="42"/>
    </row>
    <row r="129" spans="1:16" ht="21" customHeight="1">
      <c r="A129" s="253" t="s">
        <v>344</v>
      </c>
      <c r="B129" s="242"/>
      <c r="C129" s="242"/>
      <c r="D129" s="242"/>
      <c r="E129" s="242"/>
      <c r="F129" s="304">
        <v>0</v>
      </c>
      <c r="G129" s="305"/>
      <c r="H129" s="304">
        <v>0</v>
      </c>
      <c r="I129" s="305"/>
      <c r="J129" s="304">
        <v>0</v>
      </c>
      <c r="K129" s="305"/>
      <c r="L129" s="304">
        <v>0</v>
      </c>
      <c r="M129" s="305"/>
      <c r="N129" s="304">
        <f>SUM(F129:M129)</f>
        <v>0</v>
      </c>
      <c r="O129" s="303"/>
      <c r="P129" s="42"/>
    </row>
    <row r="130" spans="1:16" ht="21" customHeight="1">
      <c r="A130" s="253" t="s">
        <v>221</v>
      </c>
      <c r="B130" s="242"/>
      <c r="C130" s="242"/>
      <c r="D130" s="242"/>
      <c r="E130" s="242"/>
      <c r="F130" s="304">
        <v>0</v>
      </c>
      <c r="G130" s="305"/>
      <c r="H130" s="304">
        <v>0</v>
      </c>
      <c r="I130" s="305"/>
      <c r="J130" s="304">
        <v>0</v>
      </c>
      <c r="K130" s="305"/>
      <c r="L130" s="304">
        <v>0</v>
      </c>
      <c r="M130" s="305"/>
      <c r="N130" s="304">
        <f t="shared" si="4"/>
        <v>0</v>
      </c>
      <c r="O130" s="303"/>
      <c r="P130" s="42"/>
    </row>
    <row r="131" spans="1:16" ht="24.75" customHeight="1" thickBot="1">
      <c r="A131" s="251" t="s">
        <v>480</v>
      </c>
      <c r="B131" s="252"/>
      <c r="C131" s="252"/>
      <c r="D131" s="252">
        <f>D116+D117-D120</f>
        <v>0</v>
      </c>
      <c r="E131" s="252"/>
      <c r="F131" s="307">
        <f>F119+F120</f>
        <v>1000</v>
      </c>
      <c r="G131" s="308"/>
      <c r="H131" s="307">
        <f>H119+H120-H126</f>
        <v>0</v>
      </c>
      <c r="I131" s="308"/>
      <c r="J131" s="307">
        <f>J119+J120-J126</f>
        <v>0</v>
      </c>
      <c r="K131" s="308"/>
      <c r="L131" s="307">
        <f>L119+L120-L126</f>
        <v>86327.7</v>
      </c>
      <c r="M131" s="308"/>
      <c r="N131" s="307">
        <f>N119+N120-N126</f>
        <v>87327.7</v>
      </c>
      <c r="O131" s="309"/>
      <c r="P131" s="42"/>
    </row>
    <row r="132" spans="1:16" ht="12.7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</row>
    <row r="133" spans="1:16" ht="12.75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</row>
    <row r="134" spans="1:16" ht="12.75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</row>
    <row r="135" spans="1:16" ht="12.75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</row>
    <row r="136" spans="1:16" ht="12.75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</row>
    <row r="137" spans="1:16" ht="9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</row>
    <row r="138" spans="1:16" ht="12.75" hidden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</row>
    <row r="139" spans="1:16" ht="12.75" hidden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</row>
    <row r="140" spans="1:16" ht="12.75" hidden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</row>
    <row r="141" spans="1:16" ht="12.75" hidden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</row>
    <row r="142" spans="1:16" ht="12.75" hidden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</row>
    <row r="143" spans="1:16" ht="12.75" hidden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</row>
    <row r="144" spans="1:16" ht="12.75" hidden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</row>
    <row r="145" spans="1:16" ht="12.75" hidden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</row>
    <row r="146" spans="1:16" ht="12.75" hidden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</row>
    <row r="147" spans="1:16" ht="12.75" hidden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</row>
    <row r="148" spans="1:16" ht="12.75" hidden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</row>
    <row r="149" spans="1:16" ht="12.75">
      <c r="A149" s="249" t="s">
        <v>37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</row>
    <row r="150" spans="1:16" ht="12.75" customHeight="1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</row>
    <row r="151" spans="1:16" ht="12.75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42"/>
    </row>
    <row r="152" spans="1:16" ht="12.75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42"/>
    </row>
    <row r="153" spans="1:16" s="84" customFormat="1" ht="39.75" customHeight="1">
      <c r="A153" s="226" t="s">
        <v>496</v>
      </c>
      <c r="B153" s="226"/>
      <c r="C153" s="226"/>
      <c r="D153" s="226"/>
      <c r="E153" s="226"/>
      <c r="F153" s="226"/>
      <c r="G153" s="226"/>
      <c r="H153" s="226"/>
      <c r="I153" s="227">
        <f>bilans!D232</f>
        <v>14813.630000000001</v>
      </c>
      <c r="J153" s="227"/>
      <c r="K153" s="85" t="s">
        <v>450</v>
      </c>
      <c r="L153" s="85"/>
      <c r="M153" s="85"/>
      <c r="N153" s="85"/>
      <c r="O153" s="85"/>
      <c r="P153" s="11"/>
    </row>
    <row r="154" spans="1:16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41"/>
    </row>
    <row r="155" spans="1:16" ht="24" customHeight="1" thickBo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41"/>
    </row>
    <row r="156" spans="1:16" ht="32.25" customHeight="1">
      <c r="A156" s="41"/>
      <c r="B156" s="41"/>
      <c r="C156" s="41"/>
      <c r="D156" s="296" t="s">
        <v>304</v>
      </c>
      <c r="E156" s="283"/>
      <c r="F156" s="283"/>
      <c r="G156" s="283"/>
      <c r="H156" s="283"/>
      <c r="I156" s="283"/>
      <c r="J156" s="283"/>
      <c r="K156" s="283" t="s">
        <v>345</v>
      </c>
      <c r="L156" s="283"/>
      <c r="M156" s="289"/>
      <c r="N156" s="41"/>
      <c r="O156" s="41"/>
      <c r="P156" s="41"/>
    </row>
    <row r="157" spans="1:16" ht="35.25" customHeight="1">
      <c r="A157" s="41"/>
      <c r="B157" s="41"/>
      <c r="C157" s="41"/>
      <c r="D157" s="290" t="s">
        <v>346</v>
      </c>
      <c r="E157" s="291"/>
      <c r="F157" s="291"/>
      <c r="G157" s="291"/>
      <c r="H157" s="291"/>
      <c r="I157" s="291"/>
      <c r="J157" s="291"/>
      <c r="K157" s="310">
        <f>bilans!D232</f>
        <v>14813.630000000001</v>
      </c>
      <c r="L157" s="311"/>
      <c r="M157" s="312"/>
      <c r="N157" s="11"/>
      <c r="O157" s="41"/>
      <c r="P157" s="41"/>
    </row>
    <row r="158" spans="1:16" ht="36.75" customHeight="1">
      <c r="A158" s="41"/>
      <c r="B158" s="41"/>
      <c r="C158" s="41"/>
      <c r="D158" s="290" t="s">
        <v>347</v>
      </c>
      <c r="E158" s="291"/>
      <c r="F158" s="291"/>
      <c r="G158" s="291"/>
      <c r="H158" s="291"/>
      <c r="I158" s="291"/>
      <c r="J158" s="291"/>
      <c r="K158" s="313">
        <v>0</v>
      </c>
      <c r="L158" s="313"/>
      <c r="M158" s="314"/>
      <c r="N158" s="58"/>
      <c r="O158" s="41"/>
      <c r="P158" s="41"/>
    </row>
    <row r="159" spans="1:16" ht="29.25" customHeight="1">
      <c r="A159" s="41"/>
      <c r="B159" s="41"/>
      <c r="C159" s="41"/>
      <c r="D159" s="315" t="s">
        <v>348</v>
      </c>
      <c r="E159" s="316"/>
      <c r="F159" s="316"/>
      <c r="G159" s="316"/>
      <c r="H159" s="316"/>
      <c r="I159" s="316"/>
      <c r="J159" s="316"/>
      <c r="K159" s="310">
        <v>0</v>
      </c>
      <c r="L159" s="311"/>
      <c r="M159" s="312"/>
      <c r="N159" s="41"/>
      <c r="O159" s="41"/>
      <c r="P159" s="41"/>
    </row>
    <row r="160" spans="1:16" ht="27.75" customHeight="1">
      <c r="A160" s="41"/>
      <c r="B160" s="41"/>
      <c r="C160" s="41"/>
      <c r="D160" s="315" t="s">
        <v>349</v>
      </c>
      <c r="E160" s="316"/>
      <c r="F160" s="316"/>
      <c r="G160" s="316"/>
      <c r="H160" s="316"/>
      <c r="I160" s="316"/>
      <c r="J160" s="316"/>
      <c r="K160" s="313">
        <v>0</v>
      </c>
      <c r="L160" s="313"/>
      <c r="M160" s="314"/>
      <c r="N160" s="41"/>
      <c r="O160" s="41"/>
      <c r="P160" s="41"/>
    </row>
    <row r="161" spans="1:16" ht="27.75" customHeight="1">
      <c r="A161" s="41"/>
      <c r="B161" s="41"/>
      <c r="C161" s="41"/>
      <c r="D161" s="315" t="s">
        <v>350</v>
      </c>
      <c r="E161" s="316"/>
      <c r="F161" s="316"/>
      <c r="G161" s="316"/>
      <c r="H161" s="316"/>
      <c r="I161" s="316"/>
      <c r="J161" s="316"/>
      <c r="K161" s="313">
        <v>0</v>
      </c>
      <c r="L161" s="313"/>
      <c r="M161" s="314"/>
      <c r="N161" s="41"/>
      <c r="O161" s="41"/>
      <c r="P161" s="41"/>
    </row>
    <row r="162" spans="1:16" ht="26.25" customHeight="1">
      <c r="A162" s="41"/>
      <c r="B162" s="41"/>
      <c r="C162" s="41"/>
      <c r="D162" s="315" t="s">
        <v>351</v>
      </c>
      <c r="E162" s="316"/>
      <c r="F162" s="316"/>
      <c r="G162" s="316"/>
      <c r="H162" s="316"/>
      <c r="I162" s="316"/>
      <c r="J162" s="316"/>
      <c r="K162" s="313">
        <v>0</v>
      </c>
      <c r="L162" s="313"/>
      <c r="M162" s="314"/>
      <c r="N162" s="41"/>
      <c r="O162" s="41"/>
      <c r="P162" s="41"/>
    </row>
    <row r="163" spans="1:16" ht="26.25" customHeight="1">
      <c r="A163" s="41"/>
      <c r="B163" s="41"/>
      <c r="C163" s="41"/>
      <c r="D163" s="315" t="s">
        <v>352</v>
      </c>
      <c r="E163" s="316"/>
      <c r="F163" s="316"/>
      <c r="G163" s="316"/>
      <c r="H163" s="316"/>
      <c r="I163" s="316"/>
      <c r="J163" s="316"/>
      <c r="K163" s="313">
        <v>0</v>
      </c>
      <c r="L163" s="313"/>
      <c r="M163" s="314"/>
      <c r="N163" s="41"/>
      <c r="O163" s="41"/>
      <c r="P163" s="41"/>
    </row>
    <row r="164" spans="1:16" ht="22.5" customHeight="1" thickBot="1">
      <c r="A164" s="41"/>
      <c r="B164" s="41"/>
      <c r="C164" s="41"/>
      <c r="D164" s="298" t="s">
        <v>353</v>
      </c>
      <c r="E164" s="299"/>
      <c r="F164" s="299"/>
      <c r="G164" s="299"/>
      <c r="H164" s="299"/>
      <c r="I164" s="299"/>
      <c r="J164" s="299"/>
      <c r="K164" s="318">
        <f>K157</f>
        <v>14813.630000000001</v>
      </c>
      <c r="L164" s="319"/>
      <c r="M164" s="320"/>
      <c r="N164" s="41"/>
      <c r="O164" s="41"/>
      <c r="P164" s="41"/>
    </row>
    <row r="165" spans="1:16" ht="12.75">
      <c r="A165" s="41"/>
      <c r="B165" s="41"/>
      <c r="C165" s="41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41"/>
      <c r="O165" s="41"/>
      <c r="P165" s="41"/>
    </row>
    <row r="166" spans="1:16" ht="12.75" customHeight="1">
      <c r="A166" s="42"/>
      <c r="B166" s="43"/>
      <c r="C166" s="41"/>
      <c r="D166" s="330" t="s">
        <v>360</v>
      </c>
      <c r="E166" s="330"/>
      <c r="F166" s="330"/>
      <c r="G166" s="330"/>
      <c r="H166" s="330"/>
      <c r="I166" s="330"/>
      <c r="J166" s="330"/>
      <c r="K166" s="67">
        <v>0</v>
      </c>
      <c r="L166" s="67"/>
      <c r="M166" s="67"/>
      <c r="N166" s="41"/>
      <c r="O166" s="41"/>
      <c r="P166" s="41"/>
    </row>
    <row r="167" spans="1:16" ht="12.75" customHeight="1">
      <c r="A167" s="42"/>
      <c r="B167" s="43"/>
      <c r="C167" s="41"/>
      <c r="D167" s="68"/>
      <c r="E167" s="68"/>
      <c r="F167" s="68"/>
      <c r="G167" s="68"/>
      <c r="H167" s="68"/>
      <c r="I167" s="68"/>
      <c r="J167" s="68"/>
      <c r="K167" s="67"/>
      <c r="L167" s="67"/>
      <c r="M167" s="67"/>
      <c r="N167" s="41"/>
      <c r="O167" s="41"/>
      <c r="P167" s="41"/>
    </row>
    <row r="168" spans="1:16" ht="12.75" customHeight="1">
      <c r="A168" s="42"/>
      <c r="B168" s="43"/>
      <c r="C168" s="41"/>
      <c r="D168" s="68"/>
      <c r="E168" s="68"/>
      <c r="F168" s="68"/>
      <c r="G168" s="68"/>
      <c r="H168" s="68"/>
      <c r="I168" s="68"/>
      <c r="J168" s="68"/>
      <c r="K168" s="67"/>
      <c r="L168" s="67"/>
      <c r="M168" s="67"/>
      <c r="N168" s="41"/>
      <c r="O168" s="41"/>
      <c r="P168" s="41"/>
    </row>
    <row r="169" spans="1:16" ht="12.75" customHeight="1">
      <c r="A169" s="42"/>
      <c r="B169" s="43"/>
      <c r="C169" s="41"/>
      <c r="D169" s="68"/>
      <c r="E169" s="68"/>
      <c r="F169" s="68"/>
      <c r="G169" s="68"/>
      <c r="H169" s="68"/>
      <c r="I169" s="68"/>
      <c r="J169" s="68"/>
      <c r="K169" s="67"/>
      <c r="L169" s="67"/>
      <c r="M169" s="67"/>
      <c r="N169" s="41"/>
      <c r="O169" s="41"/>
      <c r="P169" s="41"/>
    </row>
    <row r="170" spans="1:16" ht="12.75" customHeight="1">
      <c r="A170" s="42"/>
      <c r="B170" s="43"/>
      <c r="C170" s="41"/>
      <c r="D170" s="68"/>
      <c r="E170" s="68"/>
      <c r="F170" s="68"/>
      <c r="G170" s="68"/>
      <c r="H170" s="68"/>
      <c r="I170" s="68"/>
      <c r="J170" s="68"/>
      <c r="K170" s="67"/>
      <c r="L170" s="67"/>
      <c r="M170" s="67"/>
      <c r="N170" s="41"/>
      <c r="O170" s="41"/>
      <c r="P170" s="41"/>
    </row>
    <row r="171" spans="1:16" ht="12.75" customHeight="1">
      <c r="A171" s="42"/>
      <c r="B171" s="43"/>
      <c r="C171" s="41"/>
      <c r="D171" s="68"/>
      <c r="E171" s="68"/>
      <c r="F171" s="68"/>
      <c r="G171" s="68"/>
      <c r="H171" s="68"/>
      <c r="I171" s="68"/>
      <c r="J171" s="86"/>
      <c r="K171" s="67"/>
      <c r="L171" s="67"/>
      <c r="M171" s="67"/>
      <c r="N171" s="41"/>
      <c r="O171" s="41"/>
      <c r="P171" s="41"/>
    </row>
    <row r="172" spans="1:16" ht="12.75">
      <c r="A172" s="42"/>
      <c r="B172" s="43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s="84" customFormat="1" ht="18.75">
      <c r="A173" s="164" t="s">
        <v>481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3.5" thickBo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317"/>
      <c r="L174" s="317"/>
      <c r="M174" s="41"/>
      <c r="N174" s="41"/>
      <c r="O174" s="41"/>
      <c r="P174" s="41"/>
    </row>
    <row r="175" spans="1:16" ht="23.25" customHeight="1">
      <c r="A175" s="296" t="s">
        <v>304</v>
      </c>
      <c r="B175" s="283"/>
      <c r="C175" s="283"/>
      <c r="D175" s="283"/>
      <c r="E175" s="232"/>
      <c r="F175" s="232"/>
      <c r="G175" s="283" t="s">
        <v>465</v>
      </c>
      <c r="H175" s="283"/>
      <c r="I175" s="283"/>
      <c r="J175" s="283" t="s">
        <v>234</v>
      </c>
      <c r="K175" s="283"/>
      <c r="L175" s="283" t="s">
        <v>235</v>
      </c>
      <c r="M175" s="283"/>
      <c r="N175" s="283" t="s">
        <v>477</v>
      </c>
      <c r="O175" s="283"/>
      <c r="P175" s="289"/>
    </row>
    <row r="176" spans="1:16" ht="30.75" customHeight="1">
      <c r="A176" s="321" t="s">
        <v>236</v>
      </c>
      <c r="B176" s="322"/>
      <c r="C176" s="322"/>
      <c r="D176" s="322"/>
      <c r="E176" s="242"/>
      <c r="F176" s="242"/>
      <c r="G176" s="313">
        <v>0</v>
      </c>
      <c r="H176" s="313"/>
      <c r="I176" s="313"/>
      <c r="J176" s="313">
        <f>J182</f>
        <v>13</v>
      </c>
      <c r="K176" s="313"/>
      <c r="L176" s="313">
        <v>0</v>
      </c>
      <c r="M176" s="313"/>
      <c r="N176" s="313">
        <f aca="true" t="shared" si="5" ref="N176:N191">G176+J176-L176</f>
        <v>13</v>
      </c>
      <c r="O176" s="313"/>
      <c r="P176" s="314"/>
    </row>
    <row r="177" spans="1:16" ht="20.25" customHeight="1">
      <c r="A177" s="325" t="s">
        <v>330</v>
      </c>
      <c r="B177" s="326"/>
      <c r="C177" s="326"/>
      <c r="D177" s="326"/>
      <c r="E177" s="242"/>
      <c r="F177" s="242"/>
      <c r="G177" s="323">
        <v>0</v>
      </c>
      <c r="H177" s="323"/>
      <c r="I177" s="323"/>
      <c r="J177" s="323">
        <v>0</v>
      </c>
      <c r="K177" s="323"/>
      <c r="L177" s="323">
        <v>0</v>
      </c>
      <c r="M177" s="323"/>
      <c r="N177" s="323">
        <f t="shared" si="5"/>
        <v>0</v>
      </c>
      <c r="O177" s="323"/>
      <c r="P177" s="324"/>
    </row>
    <row r="178" spans="1:16" ht="20.25" customHeight="1">
      <c r="A178" s="325" t="s">
        <v>237</v>
      </c>
      <c r="B178" s="326"/>
      <c r="C178" s="326"/>
      <c r="D178" s="326"/>
      <c r="E178" s="242"/>
      <c r="F178" s="242"/>
      <c r="G178" s="323">
        <v>0</v>
      </c>
      <c r="H178" s="323"/>
      <c r="I178" s="323"/>
      <c r="J178" s="323">
        <v>0</v>
      </c>
      <c r="K178" s="323"/>
      <c r="L178" s="323">
        <v>0</v>
      </c>
      <c r="M178" s="323"/>
      <c r="N178" s="323">
        <f t="shared" si="5"/>
        <v>0</v>
      </c>
      <c r="O178" s="323"/>
      <c r="P178" s="324"/>
    </row>
    <row r="179" spans="1:16" ht="20.25" customHeight="1">
      <c r="A179" s="325" t="s">
        <v>238</v>
      </c>
      <c r="B179" s="326"/>
      <c r="C179" s="326"/>
      <c r="D179" s="326"/>
      <c r="E179" s="242"/>
      <c r="F179" s="242"/>
      <c r="G179" s="323">
        <v>0</v>
      </c>
      <c r="H179" s="323"/>
      <c r="I179" s="323"/>
      <c r="J179" s="323">
        <v>0</v>
      </c>
      <c r="K179" s="323"/>
      <c r="L179" s="323">
        <v>0</v>
      </c>
      <c r="M179" s="323"/>
      <c r="N179" s="323">
        <f t="shared" si="5"/>
        <v>0</v>
      </c>
      <c r="O179" s="323"/>
      <c r="P179" s="324"/>
    </row>
    <row r="180" spans="1:16" ht="20.25" customHeight="1">
      <c r="A180" s="325" t="s">
        <v>239</v>
      </c>
      <c r="B180" s="326"/>
      <c r="C180" s="326"/>
      <c r="D180" s="326"/>
      <c r="E180" s="242"/>
      <c r="F180" s="242"/>
      <c r="G180" s="323">
        <v>0</v>
      </c>
      <c r="H180" s="323"/>
      <c r="I180" s="323"/>
      <c r="J180" s="323">
        <v>0</v>
      </c>
      <c r="K180" s="323"/>
      <c r="L180" s="323">
        <v>0</v>
      </c>
      <c r="M180" s="323"/>
      <c r="N180" s="323">
        <f t="shared" si="5"/>
        <v>0</v>
      </c>
      <c r="O180" s="323"/>
      <c r="P180" s="324"/>
    </row>
    <row r="181" spans="1:16" ht="20.25" customHeight="1">
      <c r="A181" s="325" t="s">
        <v>240</v>
      </c>
      <c r="B181" s="326"/>
      <c r="C181" s="326"/>
      <c r="D181" s="326"/>
      <c r="E181" s="242"/>
      <c r="F181" s="242"/>
      <c r="G181" s="323">
        <v>0</v>
      </c>
      <c r="H181" s="323"/>
      <c r="I181" s="323"/>
      <c r="J181" s="323">
        <v>0</v>
      </c>
      <c r="K181" s="323"/>
      <c r="L181" s="323">
        <v>0</v>
      </c>
      <c r="M181" s="323"/>
      <c r="N181" s="323">
        <f t="shared" si="5"/>
        <v>0</v>
      </c>
      <c r="O181" s="323"/>
      <c r="P181" s="324"/>
    </row>
    <row r="182" spans="1:16" ht="20.25" customHeight="1">
      <c r="A182" s="325" t="s">
        <v>494</v>
      </c>
      <c r="B182" s="326"/>
      <c r="C182" s="326"/>
      <c r="D182" s="326"/>
      <c r="E182" s="242"/>
      <c r="F182" s="242"/>
      <c r="G182" s="323">
        <v>0</v>
      </c>
      <c r="H182" s="323"/>
      <c r="I182" s="323"/>
      <c r="J182" s="323">
        <v>13</v>
      </c>
      <c r="K182" s="323"/>
      <c r="L182" s="323">
        <v>0</v>
      </c>
      <c r="M182" s="323"/>
      <c r="N182" s="323">
        <f t="shared" si="5"/>
        <v>13</v>
      </c>
      <c r="O182" s="323"/>
      <c r="P182" s="324"/>
    </row>
    <row r="183" spans="1:16" ht="20.25" customHeight="1">
      <c r="A183" s="321" t="s">
        <v>241</v>
      </c>
      <c r="B183" s="322"/>
      <c r="C183" s="322"/>
      <c r="D183" s="322"/>
      <c r="E183" s="242"/>
      <c r="F183" s="242"/>
      <c r="G183" s="313">
        <f>SUM(G184:I187)</f>
        <v>0</v>
      </c>
      <c r="H183" s="313"/>
      <c r="I183" s="313"/>
      <c r="J183" s="313">
        <f>SUM(J184:K187)</f>
        <v>0</v>
      </c>
      <c r="K183" s="313"/>
      <c r="L183" s="313">
        <f>SUM(L184:M187)</f>
        <v>0</v>
      </c>
      <c r="M183" s="313"/>
      <c r="N183" s="313">
        <f t="shared" si="5"/>
        <v>0</v>
      </c>
      <c r="O183" s="313"/>
      <c r="P183" s="314"/>
    </row>
    <row r="184" spans="1:16" ht="20.25" customHeight="1">
      <c r="A184" s="325" t="s">
        <v>331</v>
      </c>
      <c r="B184" s="326"/>
      <c r="C184" s="326"/>
      <c r="D184" s="326"/>
      <c r="E184" s="242"/>
      <c r="F184" s="242"/>
      <c r="G184" s="323">
        <v>0</v>
      </c>
      <c r="H184" s="323"/>
      <c r="I184" s="323"/>
      <c r="J184" s="323">
        <v>0</v>
      </c>
      <c r="K184" s="323"/>
      <c r="L184" s="323">
        <v>0</v>
      </c>
      <c r="M184" s="323"/>
      <c r="N184" s="323">
        <f t="shared" si="5"/>
        <v>0</v>
      </c>
      <c r="O184" s="323"/>
      <c r="P184" s="324"/>
    </row>
    <row r="185" spans="1:16" ht="20.25" customHeight="1">
      <c r="A185" s="325" t="s">
        <v>242</v>
      </c>
      <c r="B185" s="326"/>
      <c r="C185" s="326"/>
      <c r="D185" s="326"/>
      <c r="E185" s="242"/>
      <c r="F185" s="242"/>
      <c r="G185" s="323">
        <v>0</v>
      </c>
      <c r="H185" s="323"/>
      <c r="I185" s="323"/>
      <c r="J185" s="323">
        <v>0</v>
      </c>
      <c r="K185" s="323"/>
      <c r="L185" s="323">
        <v>0</v>
      </c>
      <c r="M185" s="323"/>
      <c r="N185" s="323">
        <f t="shared" si="5"/>
        <v>0</v>
      </c>
      <c r="O185" s="323"/>
      <c r="P185" s="324"/>
    </row>
    <row r="186" spans="1:16" ht="20.25" customHeight="1">
      <c r="A186" s="325" t="s">
        <v>243</v>
      </c>
      <c r="B186" s="326"/>
      <c r="C186" s="326"/>
      <c r="D186" s="326"/>
      <c r="E186" s="242"/>
      <c r="F186" s="242"/>
      <c r="G186" s="323">
        <v>0</v>
      </c>
      <c r="H186" s="323"/>
      <c r="I186" s="323"/>
      <c r="J186" s="323">
        <v>0</v>
      </c>
      <c r="K186" s="323"/>
      <c r="L186" s="323">
        <v>0</v>
      </c>
      <c r="M186" s="323"/>
      <c r="N186" s="323">
        <f t="shared" si="5"/>
        <v>0</v>
      </c>
      <c r="O186" s="323"/>
      <c r="P186" s="324"/>
    </row>
    <row r="187" spans="1:16" ht="20.25" customHeight="1">
      <c r="A187" s="325" t="s">
        <v>221</v>
      </c>
      <c r="B187" s="326"/>
      <c r="C187" s="326"/>
      <c r="D187" s="326"/>
      <c r="E187" s="242"/>
      <c r="F187" s="242"/>
      <c r="G187" s="323">
        <v>0</v>
      </c>
      <c r="H187" s="323"/>
      <c r="I187" s="323"/>
      <c r="J187" s="323">
        <v>0</v>
      </c>
      <c r="K187" s="323"/>
      <c r="L187" s="323">
        <v>0</v>
      </c>
      <c r="M187" s="323"/>
      <c r="N187" s="323">
        <f t="shared" si="5"/>
        <v>0</v>
      </c>
      <c r="O187" s="323"/>
      <c r="P187" s="324"/>
    </row>
    <row r="188" spans="1:16" ht="20.25" customHeight="1">
      <c r="A188" s="321" t="s">
        <v>244</v>
      </c>
      <c r="B188" s="322"/>
      <c r="C188" s="322"/>
      <c r="D188" s="322"/>
      <c r="E188" s="242"/>
      <c r="F188" s="242"/>
      <c r="G188" s="313">
        <f>SUM(G189:I191)</f>
        <v>0</v>
      </c>
      <c r="H188" s="313"/>
      <c r="I188" s="313"/>
      <c r="J188" s="313">
        <f>SUM(J189:K191)</f>
        <v>0</v>
      </c>
      <c r="K188" s="313"/>
      <c r="L188" s="313">
        <f>SUM(L189:M191)</f>
        <v>0</v>
      </c>
      <c r="M188" s="313"/>
      <c r="N188" s="313">
        <f t="shared" si="5"/>
        <v>0</v>
      </c>
      <c r="O188" s="313"/>
      <c r="P188" s="314"/>
    </row>
    <row r="189" spans="1:16" ht="20.25" customHeight="1">
      <c r="A189" s="325" t="s">
        <v>245</v>
      </c>
      <c r="B189" s="326"/>
      <c r="C189" s="326"/>
      <c r="D189" s="326"/>
      <c r="E189" s="242"/>
      <c r="F189" s="242"/>
      <c r="G189" s="323">
        <v>0</v>
      </c>
      <c r="H189" s="323"/>
      <c r="I189" s="323"/>
      <c r="J189" s="323">
        <v>0</v>
      </c>
      <c r="K189" s="323"/>
      <c r="L189" s="323">
        <v>0</v>
      </c>
      <c r="M189" s="323"/>
      <c r="N189" s="323">
        <f t="shared" si="5"/>
        <v>0</v>
      </c>
      <c r="O189" s="323"/>
      <c r="P189" s="324"/>
    </row>
    <row r="190" spans="1:16" ht="20.25" customHeight="1">
      <c r="A190" s="325" t="s">
        <v>246</v>
      </c>
      <c r="B190" s="326"/>
      <c r="C190" s="326"/>
      <c r="D190" s="326"/>
      <c r="E190" s="242"/>
      <c r="F190" s="242"/>
      <c r="G190" s="323">
        <v>0</v>
      </c>
      <c r="H190" s="323"/>
      <c r="I190" s="323"/>
      <c r="J190" s="323">
        <v>0</v>
      </c>
      <c r="K190" s="323"/>
      <c r="L190" s="323">
        <v>0</v>
      </c>
      <c r="M190" s="323"/>
      <c r="N190" s="323">
        <f t="shared" si="5"/>
        <v>0</v>
      </c>
      <c r="O190" s="323"/>
      <c r="P190" s="324"/>
    </row>
    <row r="191" spans="1:16" ht="20.25" customHeight="1" thickBot="1">
      <c r="A191" s="327" t="s">
        <v>216</v>
      </c>
      <c r="B191" s="328"/>
      <c r="C191" s="328"/>
      <c r="D191" s="328"/>
      <c r="E191" s="252"/>
      <c r="F191" s="252"/>
      <c r="G191" s="329">
        <v>0</v>
      </c>
      <c r="H191" s="329"/>
      <c r="I191" s="329"/>
      <c r="J191" s="329">
        <v>0</v>
      </c>
      <c r="K191" s="329"/>
      <c r="L191" s="329">
        <v>0</v>
      </c>
      <c r="M191" s="329"/>
      <c r="N191" s="329">
        <f t="shared" si="5"/>
        <v>0</v>
      </c>
      <c r="O191" s="329"/>
      <c r="P191" s="331"/>
    </row>
    <row r="192" spans="1:16" ht="12.75">
      <c r="A192" s="51"/>
      <c r="B192" s="51"/>
      <c r="C192" s="51"/>
      <c r="D192" s="51"/>
      <c r="E192" s="47"/>
      <c r="F192" s="47"/>
      <c r="G192" s="52"/>
      <c r="H192" s="52"/>
      <c r="I192" s="52"/>
      <c r="J192" s="52"/>
      <c r="K192" s="52"/>
      <c r="L192" s="52"/>
      <c r="M192" s="52"/>
      <c r="N192" s="52"/>
      <c r="O192" s="52"/>
      <c r="P192" s="52"/>
    </row>
  </sheetData>
  <sheetProtection/>
  <mergeCells count="657">
    <mergeCell ref="A99:P101"/>
    <mergeCell ref="A92:P94"/>
    <mergeCell ref="A102:P104"/>
    <mergeCell ref="M110:O110"/>
    <mergeCell ref="B109:E109"/>
    <mergeCell ref="F109:H109"/>
    <mergeCell ref="I109:J109"/>
    <mergeCell ref="M108:O108"/>
    <mergeCell ref="B107:E107"/>
    <mergeCell ref="F107:H107"/>
    <mergeCell ref="A191:F191"/>
    <mergeCell ref="G191:I191"/>
    <mergeCell ref="J191:K191"/>
    <mergeCell ref="L191:M191"/>
    <mergeCell ref="D166:J166"/>
    <mergeCell ref="N191:P191"/>
    <mergeCell ref="N189:P189"/>
    <mergeCell ref="A190:F190"/>
    <mergeCell ref="G190:I190"/>
    <mergeCell ref="J190:K190"/>
    <mergeCell ref="L190:M190"/>
    <mergeCell ref="N190:P190"/>
    <mergeCell ref="A189:F189"/>
    <mergeCell ref="G189:I189"/>
    <mergeCell ref="J189:K189"/>
    <mergeCell ref="L189:M189"/>
    <mergeCell ref="N187:P187"/>
    <mergeCell ref="A188:F188"/>
    <mergeCell ref="G188:I188"/>
    <mergeCell ref="J188:K188"/>
    <mergeCell ref="L188:M188"/>
    <mergeCell ref="N188:P188"/>
    <mergeCell ref="A187:F187"/>
    <mergeCell ref="G187:I187"/>
    <mergeCell ref="J187:K187"/>
    <mergeCell ref="L187:M187"/>
    <mergeCell ref="N185:P185"/>
    <mergeCell ref="A186:F186"/>
    <mergeCell ref="G186:I186"/>
    <mergeCell ref="J186:K186"/>
    <mergeCell ref="L186:M186"/>
    <mergeCell ref="N186:P186"/>
    <mergeCell ref="A185:F185"/>
    <mergeCell ref="G185:I185"/>
    <mergeCell ref="J185:K185"/>
    <mergeCell ref="L185:M185"/>
    <mergeCell ref="N183:P183"/>
    <mergeCell ref="A184:F184"/>
    <mergeCell ref="G184:I184"/>
    <mergeCell ref="J184:K184"/>
    <mergeCell ref="L184:M184"/>
    <mergeCell ref="N184:P184"/>
    <mergeCell ref="A183:F183"/>
    <mergeCell ref="G183:I183"/>
    <mergeCell ref="J183:K183"/>
    <mergeCell ref="L183:M183"/>
    <mergeCell ref="N181:P181"/>
    <mergeCell ref="A182:F182"/>
    <mergeCell ref="G182:I182"/>
    <mergeCell ref="J182:K182"/>
    <mergeCell ref="L182:M182"/>
    <mergeCell ref="N182:P182"/>
    <mergeCell ref="A181:F181"/>
    <mergeCell ref="G181:I181"/>
    <mergeCell ref="J181:K181"/>
    <mergeCell ref="L181:M181"/>
    <mergeCell ref="N179:P179"/>
    <mergeCell ref="A180:F180"/>
    <mergeCell ref="G180:I180"/>
    <mergeCell ref="J180:K180"/>
    <mergeCell ref="L180:M180"/>
    <mergeCell ref="N180:P180"/>
    <mergeCell ref="A179:F179"/>
    <mergeCell ref="G179:I179"/>
    <mergeCell ref="J179:K179"/>
    <mergeCell ref="L179:M179"/>
    <mergeCell ref="N177:P177"/>
    <mergeCell ref="A178:F178"/>
    <mergeCell ref="G178:I178"/>
    <mergeCell ref="J178:K178"/>
    <mergeCell ref="L178:M178"/>
    <mergeCell ref="N178:P178"/>
    <mergeCell ref="A177:F177"/>
    <mergeCell ref="G177:I177"/>
    <mergeCell ref="J177:K177"/>
    <mergeCell ref="L177:M177"/>
    <mergeCell ref="N175:P175"/>
    <mergeCell ref="A176:F176"/>
    <mergeCell ref="G176:I176"/>
    <mergeCell ref="J176:K176"/>
    <mergeCell ref="L176:M176"/>
    <mergeCell ref="N176:P176"/>
    <mergeCell ref="A175:F175"/>
    <mergeCell ref="G175:I175"/>
    <mergeCell ref="J175:K175"/>
    <mergeCell ref="L175:M175"/>
    <mergeCell ref="D162:J162"/>
    <mergeCell ref="K162:M162"/>
    <mergeCell ref="D163:J163"/>
    <mergeCell ref="K163:M163"/>
    <mergeCell ref="A173:P173"/>
    <mergeCell ref="K174:L174"/>
    <mergeCell ref="D164:J164"/>
    <mergeCell ref="K164:M164"/>
    <mergeCell ref="D165:J165"/>
    <mergeCell ref="K165:M165"/>
    <mergeCell ref="D159:J159"/>
    <mergeCell ref="K159:M159"/>
    <mergeCell ref="D160:J160"/>
    <mergeCell ref="K160:M160"/>
    <mergeCell ref="D161:J161"/>
    <mergeCell ref="K161:M161"/>
    <mergeCell ref="D156:J156"/>
    <mergeCell ref="K156:M156"/>
    <mergeCell ref="D157:J157"/>
    <mergeCell ref="K157:M157"/>
    <mergeCell ref="D158:J158"/>
    <mergeCell ref="K158:M158"/>
    <mergeCell ref="A151:O152"/>
    <mergeCell ref="A131:E131"/>
    <mergeCell ref="F131:G131"/>
    <mergeCell ref="H131:I131"/>
    <mergeCell ref="J131:K131"/>
    <mergeCell ref="L131:M131"/>
    <mergeCell ref="N131:O131"/>
    <mergeCell ref="A132:P148"/>
    <mergeCell ref="A149:P150"/>
    <mergeCell ref="A129:E129"/>
    <mergeCell ref="F129:G129"/>
    <mergeCell ref="A130:E130"/>
    <mergeCell ref="F130:G130"/>
    <mergeCell ref="H130:I130"/>
    <mergeCell ref="J130:K130"/>
    <mergeCell ref="H129:I129"/>
    <mergeCell ref="J129:K129"/>
    <mergeCell ref="L127:M127"/>
    <mergeCell ref="N127:O127"/>
    <mergeCell ref="L128:M128"/>
    <mergeCell ref="N128:O128"/>
    <mergeCell ref="L130:M130"/>
    <mergeCell ref="N130:O130"/>
    <mergeCell ref="A127:E127"/>
    <mergeCell ref="F127:G127"/>
    <mergeCell ref="H127:I127"/>
    <mergeCell ref="J127:K127"/>
    <mergeCell ref="L129:M129"/>
    <mergeCell ref="N129:O129"/>
    <mergeCell ref="A128:E128"/>
    <mergeCell ref="F128:G128"/>
    <mergeCell ref="H128:I128"/>
    <mergeCell ref="J128:K128"/>
    <mergeCell ref="A125:E125"/>
    <mergeCell ref="F125:G125"/>
    <mergeCell ref="A126:E126"/>
    <mergeCell ref="F126:G126"/>
    <mergeCell ref="H126:I126"/>
    <mergeCell ref="J126:K126"/>
    <mergeCell ref="H125:I125"/>
    <mergeCell ref="J125:K125"/>
    <mergeCell ref="L123:M123"/>
    <mergeCell ref="N123:O123"/>
    <mergeCell ref="L124:M124"/>
    <mergeCell ref="N124:O124"/>
    <mergeCell ref="L126:M126"/>
    <mergeCell ref="N126:O126"/>
    <mergeCell ref="A123:E123"/>
    <mergeCell ref="F123:G123"/>
    <mergeCell ref="H123:I123"/>
    <mergeCell ref="J123:K123"/>
    <mergeCell ref="L125:M125"/>
    <mergeCell ref="N125:O125"/>
    <mergeCell ref="A124:E124"/>
    <mergeCell ref="F124:G124"/>
    <mergeCell ref="H124:I124"/>
    <mergeCell ref="J124:K124"/>
    <mergeCell ref="L122:M122"/>
    <mergeCell ref="N122:O122"/>
    <mergeCell ref="A121:E121"/>
    <mergeCell ref="F121:G121"/>
    <mergeCell ref="A122:E122"/>
    <mergeCell ref="F122:G122"/>
    <mergeCell ref="H122:I122"/>
    <mergeCell ref="J122:K122"/>
    <mergeCell ref="H121:I121"/>
    <mergeCell ref="J121:K121"/>
    <mergeCell ref="L121:M121"/>
    <mergeCell ref="N121:O121"/>
    <mergeCell ref="A120:E120"/>
    <mergeCell ref="F120:G120"/>
    <mergeCell ref="H120:I120"/>
    <mergeCell ref="J120:K120"/>
    <mergeCell ref="L120:M120"/>
    <mergeCell ref="N120:O120"/>
    <mergeCell ref="A119:E119"/>
    <mergeCell ref="F119:G119"/>
    <mergeCell ref="H119:I119"/>
    <mergeCell ref="J119:K119"/>
    <mergeCell ref="L119:M119"/>
    <mergeCell ref="A116:P117"/>
    <mergeCell ref="A118:E118"/>
    <mergeCell ref="F118:G118"/>
    <mergeCell ref="N119:O119"/>
    <mergeCell ref="H118:I118"/>
    <mergeCell ref="J118:K118"/>
    <mergeCell ref="L118:M118"/>
    <mergeCell ref="N118:O118"/>
    <mergeCell ref="B111:E111"/>
    <mergeCell ref="F111:H111"/>
    <mergeCell ref="I111:J111"/>
    <mergeCell ref="M111:O111"/>
    <mergeCell ref="I107:J107"/>
    <mergeCell ref="K111:L111"/>
    <mergeCell ref="M109:O109"/>
    <mergeCell ref="B110:E110"/>
    <mergeCell ref="F110:H110"/>
    <mergeCell ref="I110:J110"/>
    <mergeCell ref="K110:L110"/>
    <mergeCell ref="M106:O106"/>
    <mergeCell ref="B105:E105"/>
    <mergeCell ref="F105:H105"/>
    <mergeCell ref="I105:J105"/>
    <mergeCell ref="K109:L109"/>
    <mergeCell ref="M107:O107"/>
    <mergeCell ref="B108:E108"/>
    <mergeCell ref="F108:H108"/>
    <mergeCell ref="I108:J108"/>
    <mergeCell ref="K108:L108"/>
    <mergeCell ref="K105:L105"/>
    <mergeCell ref="B98:H98"/>
    <mergeCell ref="I98:K98"/>
    <mergeCell ref="L98:N98"/>
    <mergeCell ref="K107:L107"/>
    <mergeCell ref="M105:O105"/>
    <mergeCell ref="B106:E106"/>
    <mergeCell ref="F106:H106"/>
    <mergeCell ref="I106:J106"/>
    <mergeCell ref="K106:L106"/>
    <mergeCell ref="B96:H96"/>
    <mergeCell ref="I96:K96"/>
    <mergeCell ref="L96:N96"/>
    <mergeCell ref="B97:H97"/>
    <mergeCell ref="I97:K97"/>
    <mergeCell ref="L97:N97"/>
    <mergeCell ref="K86:L86"/>
    <mergeCell ref="N86:O86"/>
    <mergeCell ref="B95:H95"/>
    <mergeCell ref="I95:K95"/>
    <mergeCell ref="L95:N95"/>
    <mergeCell ref="A86:C86"/>
    <mergeCell ref="D86:E86"/>
    <mergeCell ref="F86:G86"/>
    <mergeCell ref="I86:J86"/>
    <mergeCell ref="A84:C84"/>
    <mergeCell ref="D84:E84"/>
    <mergeCell ref="A85:C85"/>
    <mergeCell ref="D85:E85"/>
    <mergeCell ref="F85:G85"/>
    <mergeCell ref="I85:J85"/>
    <mergeCell ref="F84:G84"/>
    <mergeCell ref="I84:J84"/>
    <mergeCell ref="K82:L82"/>
    <mergeCell ref="N82:O82"/>
    <mergeCell ref="K83:L83"/>
    <mergeCell ref="N83:O83"/>
    <mergeCell ref="K85:L85"/>
    <mergeCell ref="N85:O85"/>
    <mergeCell ref="A82:C82"/>
    <mergeCell ref="D82:E82"/>
    <mergeCell ref="F82:G82"/>
    <mergeCell ref="I82:J82"/>
    <mergeCell ref="K84:L84"/>
    <mergeCell ref="N84:O84"/>
    <mergeCell ref="A83:C83"/>
    <mergeCell ref="D83:E83"/>
    <mergeCell ref="F83:G83"/>
    <mergeCell ref="I83:J83"/>
    <mergeCell ref="A80:C80"/>
    <mergeCell ref="D80:E80"/>
    <mergeCell ref="A81:C81"/>
    <mergeCell ref="D81:E81"/>
    <mergeCell ref="F81:G81"/>
    <mergeCell ref="I81:J81"/>
    <mergeCell ref="F80:G80"/>
    <mergeCell ref="I80:J80"/>
    <mergeCell ref="K78:L78"/>
    <mergeCell ref="N78:O78"/>
    <mergeCell ref="K79:L79"/>
    <mergeCell ref="N79:O79"/>
    <mergeCell ref="K81:L81"/>
    <mergeCell ref="N81:O81"/>
    <mergeCell ref="A78:C78"/>
    <mergeCell ref="D78:E78"/>
    <mergeCell ref="F78:G78"/>
    <mergeCell ref="I78:J78"/>
    <mergeCell ref="K80:L80"/>
    <mergeCell ref="N80:O80"/>
    <mergeCell ref="A79:C79"/>
    <mergeCell ref="D79:E79"/>
    <mergeCell ref="F79:G79"/>
    <mergeCell ref="I79:J79"/>
    <mergeCell ref="A76:C76"/>
    <mergeCell ref="D76:E76"/>
    <mergeCell ref="A77:C77"/>
    <mergeCell ref="D77:E77"/>
    <mergeCell ref="F77:G77"/>
    <mergeCell ref="I77:J77"/>
    <mergeCell ref="F76:G76"/>
    <mergeCell ref="I76:J76"/>
    <mergeCell ref="K74:L74"/>
    <mergeCell ref="N74:O74"/>
    <mergeCell ref="K75:L75"/>
    <mergeCell ref="N75:O75"/>
    <mergeCell ref="K77:L77"/>
    <mergeCell ref="N77:O77"/>
    <mergeCell ref="A74:C74"/>
    <mergeCell ref="D74:E74"/>
    <mergeCell ref="F74:G74"/>
    <mergeCell ref="I74:J74"/>
    <mergeCell ref="K76:L76"/>
    <mergeCell ref="N76:O76"/>
    <mergeCell ref="A75:C75"/>
    <mergeCell ref="D75:E75"/>
    <mergeCell ref="F75:G75"/>
    <mergeCell ref="I75:J75"/>
    <mergeCell ref="K72:L72"/>
    <mergeCell ref="N72:O72"/>
    <mergeCell ref="A73:C73"/>
    <mergeCell ref="D73:E73"/>
    <mergeCell ref="F73:G73"/>
    <mergeCell ref="I73:J73"/>
    <mergeCell ref="K73:L73"/>
    <mergeCell ref="N73:O73"/>
    <mergeCell ref="A72:C72"/>
    <mergeCell ref="D72:E72"/>
    <mergeCell ref="F72:G72"/>
    <mergeCell ref="I72:J72"/>
    <mergeCell ref="A71:C71"/>
    <mergeCell ref="D71:E71"/>
    <mergeCell ref="F71:G71"/>
    <mergeCell ref="I71:J71"/>
    <mergeCell ref="K71:L71"/>
    <mergeCell ref="N71:O71"/>
    <mergeCell ref="K61:L61"/>
    <mergeCell ref="N61:O61"/>
    <mergeCell ref="K62:L62"/>
    <mergeCell ref="N62:O62"/>
    <mergeCell ref="A67:P69"/>
    <mergeCell ref="A61:C61"/>
    <mergeCell ref="E61:F61"/>
    <mergeCell ref="G61:H61"/>
    <mergeCell ref="I61:J61"/>
    <mergeCell ref="A62:C62"/>
    <mergeCell ref="E62:F62"/>
    <mergeCell ref="G62:H62"/>
    <mergeCell ref="I62:J62"/>
    <mergeCell ref="A59:C59"/>
    <mergeCell ref="E59:F59"/>
    <mergeCell ref="A60:C60"/>
    <mergeCell ref="E60:F60"/>
    <mergeCell ref="G60:H60"/>
    <mergeCell ref="I60:J60"/>
    <mergeCell ref="G59:H59"/>
    <mergeCell ref="I59:J59"/>
    <mergeCell ref="K57:L57"/>
    <mergeCell ref="N57:O57"/>
    <mergeCell ref="K58:L58"/>
    <mergeCell ref="N58:O58"/>
    <mergeCell ref="K60:L60"/>
    <mergeCell ref="N60:O60"/>
    <mergeCell ref="A57:C57"/>
    <mergeCell ref="E57:F57"/>
    <mergeCell ref="G57:H57"/>
    <mergeCell ref="I57:J57"/>
    <mergeCell ref="K59:L59"/>
    <mergeCell ref="N59:O59"/>
    <mergeCell ref="A58:C58"/>
    <mergeCell ref="E58:F58"/>
    <mergeCell ref="G58:H58"/>
    <mergeCell ref="I58:J58"/>
    <mergeCell ref="A55:C55"/>
    <mergeCell ref="E55:F55"/>
    <mergeCell ref="A56:C56"/>
    <mergeCell ref="E56:F56"/>
    <mergeCell ref="G56:H56"/>
    <mergeCell ref="I56:J56"/>
    <mergeCell ref="G55:H55"/>
    <mergeCell ref="I55:J55"/>
    <mergeCell ref="K53:L53"/>
    <mergeCell ref="N53:O53"/>
    <mergeCell ref="K54:L54"/>
    <mergeCell ref="N54:O54"/>
    <mergeCell ref="K56:L56"/>
    <mergeCell ref="N56:O56"/>
    <mergeCell ref="A53:C53"/>
    <mergeCell ref="E53:F53"/>
    <mergeCell ref="G53:H53"/>
    <mergeCell ref="I53:J53"/>
    <mergeCell ref="K55:L55"/>
    <mergeCell ref="N55:O55"/>
    <mergeCell ref="A54:C54"/>
    <mergeCell ref="E54:F54"/>
    <mergeCell ref="G54:H54"/>
    <mergeCell ref="I54:J54"/>
    <mergeCell ref="A51:C51"/>
    <mergeCell ref="E51:F51"/>
    <mergeCell ref="A52:C52"/>
    <mergeCell ref="E52:F52"/>
    <mergeCell ref="G52:H52"/>
    <mergeCell ref="I52:J52"/>
    <mergeCell ref="G51:H51"/>
    <mergeCell ref="I51:J51"/>
    <mergeCell ref="K49:L49"/>
    <mergeCell ref="N49:O49"/>
    <mergeCell ref="K50:L50"/>
    <mergeCell ref="N50:O50"/>
    <mergeCell ref="K52:L52"/>
    <mergeCell ref="N52:O52"/>
    <mergeCell ref="A49:C49"/>
    <mergeCell ref="E49:F49"/>
    <mergeCell ref="G49:H49"/>
    <mergeCell ref="I49:J49"/>
    <mergeCell ref="K51:L51"/>
    <mergeCell ref="N51:O51"/>
    <mergeCell ref="A50:C50"/>
    <mergeCell ref="E50:F50"/>
    <mergeCell ref="G50:H50"/>
    <mergeCell ref="I50:J50"/>
    <mergeCell ref="K47:L47"/>
    <mergeCell ref="N47:O47"/>
    <mergeCell ref="A48:C48"/>
    <mergeCell ref="E48:F48"/>
    <mergeCell ref="G48:H48"/>
    <mergeCell ref="I48:J48"/>
    <mergeCell ref="K48:L48"/>
    <mergeCell ref="N48:O48"/>
    <mergeCell ref="A47:C47"/>
    <mergeCell ref="E47:F47"/>
    <mergeCell ref="G47:H47"/>
    <mergeCell ref="I47:J47"/>
    <mergeCell ref="A46:C46"/>
    <mergeCell ref="E46:F46"/>
    <mergeCell ref="G46:H46"/>
    <mergeCell ref="I46:J46"/>
    <mergeCell ref="K46:L46"/>
    <mergeCell ref="N46:O46"/>
    <mergeCell ref="J41:K41"/>
    <mergeCell ref="L41:M41"/>
    <mergeCell ref="N41:O41"/>
    <mergeCell ref="J42:K42"/>
    <mergeCell ref="L42:M42"/>
    <mergeCell ref="N42:O42"/>
    <mergeCell ref="A44:P45"/>
    <mergeCell ref="A41:C41"/>
    <mergeCell ref="D41:E41"/>
    <mergeCell ref="F41:G41"/>
    <mergeCell ref="H41:I41"/>
    <mergeCell ref="A42:C42"/>
    <mergeCell ref="D42:E42"/>
    <mergeCell ref="F42:G42"/>
    <mergeCell ref="H42:I42"/>
    <mergeCell ref="N39:O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L39:M39"/>
    <mergeCell ref="N37:O37"/>
    <mergeCell ref="A38:C38"/>
    <mergeCell ref="D38:E38"/>
    <mergeCell ref="F38:G38"/>
    <mergeCell ref="H38:I38"/>
    <mergeCell ref="J38:K38"/>
    <mergeCell ref="L38:M38"/>
    <mergeCell ref="N38:O38"/>
    <mergeCell ref="A37:C37"/>
    <mergeCell ref="D37:E37"/>
    <mergeCell ref="F37:G37"/>
    <mergeCell ref="H37:I37"/>
    <mergeCell ref="J37:K37"/>
    <mergeCell ref="L37:M37"/>
    <mergeCell ref="N35:O35"/>
    <mergeCell ref="A36:C36"/>
    <mergeCell ref="D36:E36"/>
    <mergeCell ref="F36:G36"/>
    <mergeCell ref="H36:I36"/>
    <mergeCell ref="J36:K36"/>
    <mergeCell ref="L36:M36"/>
    <mergeCell ref="N36:O36"/>
    <mergeCell ref="A35:C35"/>
    <mergeCell ref="D35:E35"/>
    <mergeCell ref="F35:G35"/>
    <mergeCell ref="H35:I35"/>
    <mergeCell ref="J35:K35"/>
    <mergeCell ref="L35:M35"/>
    <mergeCell ref="N33:O33"/>
    <mergeCell ref="A34:C34"/>
    <mergeCell ref="D34:E34"/>
    <mergeCell ref="F34:G34"/>
    <mergeCell ref="H34:I34"/>
    <mergeCell ref="J34:K34"/>
    <mergeCell ref="L34:M34"/>
    <mergeCell ref="N34:O34"/>
    <mergeCell ref="A33:C33"/>
    <mergeCell ref="D33:E33"/>
    <mergeCell ref="F33:G33"/>
    <mergeCell ref="H33:I33"/>
    <mergeCell ref="J33:K33"/>
    <mergeCell ref="L33:M33"/>
    <mergeCell ref="N31:O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N29:O29"/>
    <mergeCell ref="A30:C30"/>
    <mergeCell ref="D30:E30"/>
    <mergeCell ref="F30:G30"/>
    <mergeCell ref="H30:I30"/>
    <mergeCell ref="J30:K30"/>
    <mergeCell ref="L30:M30"/>
    <mergeCell ref="N30:O30"/>
    <mergeCell ref="A29:C29"/>
    <mergeCell ref="D29:E29"/>
    <mergeCell ref="F29:G29"/>
    <mergeCell ref="H29:I29"/>
    <mergeCell ref="J29:K29"/>
    <mergeCell ref="L29:M29"/>
    <mergeCell ref="N27:O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J22:K22"/>
    <mergeCell ref="L22:M22"/>
    <mergeCell ref="A25:P26"/>
    <mergeCell ref="N22:O22"/>
    <mergeCell ref="A22:C22"/>
    <mergeCell ref="D22:E22"/>
    <mergeCell ref="F22:G22"/>
    <mergeCell ref="H22:I22"/>
    <mergeCell ref="N20:O20"/>
    <mergeCell ref="A21:C21"/>
    <mergeCell ref="D21:E21"/>
    <mergeCell ref="F21:G21"/>
    <mergeCell ref="H21:I21"/>
    <mergeCell ref="J21:K21"/>
    <mergeCell ref="L21:M21"/>
    <mergeCell ref="N21:O21"/>
    <mergeCell ref="A20:C20"/>
    <mergeCell ref="D20:E20"/>
    <mergeCell ref="F20:G20"/>
    <mergeCell ref="H20:I20"/>
    <mergeCell ref="J20:K20"/>
    <mergeCell ref="L20:M20"/>
    <mergeCell ref="N18:O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N16:O16"/>
    <mergeCell ref="A17:C17"/>
    <mergeCell ref="D17:E17"/>
    <mergeCell ref="F17:G17"/>
    <mergeCell ref="H17:I17"/>
    <mergeCell ref="J17:K17"/>
    <mergeCell ref="L17:M17"/>
    <mergeCell ref="N17:O17"/>
    <mergeCell ref="A16:C16"/>
    <mergeCell ref="D16:E16"/>
    <mergeCell ref="F16:G16"/>
    <mergeCell ref="H16:I16"/>
    <mergeCell ref="J16:K16"/>
    <mergeCell ref="L16:M16"/>
    <mergeCell ref="N14:O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N11:O11"/>
    <mergeCell ref="L13:M13"/>
    <mergeCell ref="N13:O13"/>
    <mergeCell ref="A12:C12"/>
    <mergeCell ref="D12:E12"/>
    <mergeCell ref="F12:G12"/>
    <mergeCell ref="H12:I12"/>
    <mergeCell ref="J12:K12"/>
    <mergeCell ref="L12:M12"/>
    <mergeCell ref="H10:I10"/>
    <mergeCell ref="J10:K10"/>
    <mergeCell ref="L10:M10"/>
    <mergeCell ref="N10:O10"/>
    <mergeCell ref="A11:C11"/>
    <mergeCell ref="D11:E11"/>
    <mergeCell ref="F11:G11"/>
    <mergeCell ref="H11:I11"/>
    <mergeCell ref="J11:K11"/>
    <mergeCell ref="L11:M11"/>
    <mergeCell ref="A153:H153"/>
    <mergeCell ref="I153:J153"/>
    <mergeCell ref="A2:K2"/>
    <mergeCell ref="B4:K4"/>
    <mergeCell ref="A6:P6"/>
    <mergeCell ref="A8:P8"/>
    <mergeCell ref="A3:L3"/>
    <mergeCell ref="A10:C10"/>
    <mergeCell ref="D10:E10"/>
    <mergeCell ref="F10:G1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SheetLayoutView="100" zoomScalePageLayoutView="0" workbookViewId="0" topLeftCell="A63">
      <selection activeCell="N75" sqref="N75"/>
    </sheetView>
  </sheetViews>
  <sheetFormatPr defaultColWidth="9.00390625" defaultRowHeight="12.75"/>
  <cols>
    <col min="1" max="1" width="7.50390625" style="9" customWidth="1"/>
    <col min="2" max="2" width="3.375" style="8" customWidth="1"/>
    <col min="3" max="3" width="13.50390625" style="8" customWidth="1"/>
    <col min="4" max="7" width="9.375" style="8" customWidth="1"/>
    <col min="8" max="8" width="12.50390625" style="8" customWidth="1"/>
    <col min="9" max="9" width="16.50390625" style="8" customWidth="1"/>
    <col min="10" max="10" width="9.375" style="8" customWidth="1"/>
    <col min="11" max="11" width="11.875" style="8" bestFit="1" customWidth="1"/>
    <col min="12" max="16384" width="9.375" style="8" customWidth="1"/>
  </cols>
  <sheetData>
    <row r="1" spans="3:10" ht="9" customHeight="1">
      <c r="C1" s="1"/>
      <c r="D1" s="1"/>
      <c r="E1" s="1"/>
      <c r="F1" s="1"/>
      <c r="G1" s="1"/>
      <c r="H1" s="1"/>
      <c r="I1" s="1"/>
      <c r="J1" s="1"/>
    </row>
    <row r="2" spans="1:10" ht="21" customHeight="1">
      <c r="A2" s="11" t="s">
        <v>311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57" customHeight="1">
      <c r="A4" s="164" t="s">
        <v>469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3:10" ht="28.5" customHeight="1" thickBot="1">
      <c r="C5" s="1"/>
      <c r="D5" s="1"/>
      <c r="E5" s="1"/>
      <c r="F5" s="1"/>
      <c r="G5" s="1"/>
      <c r="H5" s="1"/>
      <c r="I5" s="1"/>
      <c r="J5" s="1"/>
    </row>
    <row r="6" spans="1:10" ht="15" customHeight="1">
      <c r="A6" s="296" t="s">
        <v>212</v>
      </c>
      <c r="B6" s="276"/>
      <c r="C6" s="276"/>
      <c r="D6" s="283" t="s">
        <v>467</v>
      </c>
      <c r="E6" s="283"/>
      <c r="F6" s="283" t="s">
        <v>468</v>
      </c>
      <c r="G6" s="283"/>
      <c r="H6" s="283"/>
      <c r="I6" s="289"/>
      <c r="J6" s="11"/>
    </row>
    <row r="7" spans="1:10" ht="32.25" customHeight="1">
      <c r="A7" s="353"/>
      <c r="B7" s="354"/>
      <c r="C7" s="354"/>
      <c r="D7" s="354"/>
      <c r="E7" s="354"/>
      <c r="F7" s="313" t="s">
        <v>247</v>
      </c>
      <c r="G7" s="313"/>
      <c r="H7" s="26" t="s">
        <v>248</v>
      </c>
      <c r="I7" s="27" t="s">
        <v>249</v>
      </c>
      <c r="J7" s="11"/>
    </row>
    <row r="8" spans="1:10" ht="36" customHeight="1">
      <c r="A8" s="351" t="s">
        <v>483</v>
      </c>
      <c r="B8" s="352"/>
      <c r="C8" s="352"/>
      <c r="D8" s="264">
        <v>0</v>
      </c>
      <c r="E8" s="245"/>
      <c r="F8" s="243">
        <v>0</v>
      </c>
      <c r="G8" s="243"/>
      <c r="H8" s="22">
        <f>F8</f>
        <v>0</v>
      </c>
      <c r="I8" s="28">
        <f>SUM(I9:I10)</f>
        <v>0</v>
      </c>
      <c r="J8" s="11"/>
    </row>
    <row r="9" spans="1:9" ht="14.25" customHeight="1">
      <c r="A9" s="280"/>
      <c r="B9" s="242"/>
      <c r="C9" s="242"/>
      <c r="D9" s="240">
        <v>0</v>
      </c>
      <c r="E9" s="240"/>
      <c r="F9" s="240">
        <v>0</v>
      </c>
      <c r="G9" s="240"/>
      <c r="H9" s="29">
        <f>F9</f>
        <v>0</v>
      </c>
      <c r="I9" s="30"/>
    </row>
    <row r="10" spans="1:10" ht="15.75" customHeight="1">
      <c r="A10" s="280"/>
      <c r="B10" s="242"/>
      <c r="C10" s="242"/>
      <c r="D10" s="240"/>
      <c r="E10" s="240"/>
      <c r="F10" s="240"/>
      <c r="G10" s="240"/>
      <c r="H10" s="29"/>
      <c r="I10" s="30"/>
      <c r="J10" s="11"/>
    </row>
    <row r="11" spans="1:9" ht="33" customHeight="1">
      <c r="A11" s="351" t="s">
        <v>250</v>
      </c>
      <c r="B11" s="352"/>
      <c r="C11" s="352"/>
      <c r="D11" s="243">
        <v>0</v>
      </c>
      <c r="E11" s="243"/>
      <c r="F11" s="243">
        <f>SUM(F12:G13)</f>
        <v>0</v>
      </c>
      <c r="G11" s="243"/>
      <c r="H11" s="22">
        <f>SUM(H12:H13)</f>
        <v>0</v>
      </c>
      <c r="I11" s="28">
        <f>SUM(I12:I13)</f>
        <v>0</v>
      </c>
    </row>
    <row r="12" spans="1:10" ht="15.75" customHeight="1">
      <c r="A12" s="280" t="s">
        <v>354</v>
      </c>
      <c r="B12" s="242"/>
      <c r="C12" s="242"/>
      <c r="D12" s="240">
        <v>0</v>
      </c>
      <c r="E12" s="240"/>
      <c r="F12" s="240">
        <v>0</v>
      </c>
      <c r="G12" s="240"/>
      <c r="H12" s="29">
        <v>0</v>
      </c>
      <c r="I12" s="30">
        <v>0</v>
      </c>
      <c r="J12" s="11"/>
    </row>
    <row r="13" spans="1:10" ht="15.75" customHeight="1">
      <c r="A13" s="280"/>
      <c r="B13" s="242"/>
      <c r="C13" s="242"/>
      <c r="D13" s="240"/>
      <c r="E13" s="240"/>
      <c r="F13" s="240"/>
      <c r="G13" s="240"/>
      <c r="H13" s="29"/>
      <c r="I13" s="30"/>
      <c r="J13" s="11"/>
    </row>
    <row r="14" spans="1:9" ht="37.5" customHeight="1">
      <c r="A14" s="351" t="s">
        <v>251</v>
      </c>
      <c r="B14" s="352"/>
      <c r="C14" s="352"/>
      <c r="D14" s="243">
        <f>D17</f>
        <v>5850</v>
      </c>
      <c r="E14" s="243"/>
      <c r="F14" s="243">
        <f>SUM(F15:G18)</f>
        <v>4850</v>
      </c>
      <c r="G14" s="243"/>
      <c r="H14" s="22">
        <f>SUM(H15:H18)</f>
        <v>4850</v>
      </c>
      <c r="I14" s="28">
        <f>SUM(I15:I18)</f>
        <v>0</v>
      </c>
    </row>
    <row r="15" spans="1:10" ht="15.75" customHeight="1">
      <c r="A15" s="280" t="s">
        <v>357</v>
      </c>
      <c r="B15" s="242"/>
      <c r="C15" s="242"/>
      <c r="D15" s="240">
        <v>0</v>
      </c>
      <c r="E15" s="240"/>
      <c r="F15" s="240">
        <v>0</v>
      </c>
      <c r="G15" s="240"/>
      <c r="H15" s="29">
        <v>0</v>
      </c>
      <c r="I15" s="30">
        <v>0</v>
      </c>
      <c r="J15" s="11"/>
    </row>
    <row r="16" spans="1:10" ht="15.75" customHeight="1">
      <c r="A16" s="280" t="s">
        <v>355</v>
      </c>
      <c r="B16" s="242"/>
      <c r="C16" s="242"/>
      <c r="D16" s="240">
        <v>0</v>
      </c>
      <c r="E16" s="240"/>
      <c r="F16" s="240">
        <v>0</v>
      </c>
      <c r="G16" s="240"/>
      <c r="H16" s="29">
        <v>0</v>
      </c>
      <c r="I16" s="30">
        <v>0</v>
      </c>
      <c r="J16" s="11"/>
    </row>
    <row r="17" spans="1:10" ht="15.75" customHeight="1">
      <c r="A17" s="280" t="s">
        <v>383</v>
      </c>
      <c r="B17" s="242"/>
      <c r="C17" s="242"/>
      <c r="D17" s="240">
        <f>bilans!C187</f>
        <v>5850</v>
      </c>
      <c r="E17" s="240"/>
      <c r="F17" s="240">
        <f>bilans!D187</f>
        <v>4850</v>
      </c>
      <c r="G17" s="240"/>
      <c r="H17" s="29">
        <f>F17</f>
        <v>4850</v>
      </c>
      <c r="I17" s="30">
        <v>0</v>
      </c>
      <c r="J17" s="11"/>
    </row>
    <row r="18" spans="1:10" ht="15.75" customHeight="1">
      <c r="A18" s="280" t="s">
        <v>356</v>
      </c>
      <c r="B18" s="242"/>
      <c r="C18" s="242"/>
      <c r="D18" s="240">
        <v>0</v>
      </c>
      <c r="E18" s="240"/>
      <c r="F18" s="240">
        <v>0</v>
      </c>
      <c r="G18" s="240"/>
      <c r="H18" s="29">
        <v>0</v>
      </c>
      <c r="I18" s="30">
        <v>0</v>
      </c>
      <c r="J18" s="11"/>
    </row>
    <row r="19" spans="1:10" ht="37.5" customHeight="1">
      <c r="A19" s="351"/>
      <c r="B19" s="352"/>
      <c r="C19" s="352"/>
      <c r="D19" s="243"/>
      <c r="E19" s="243"/>
      <c r="F19" s="243"/>
      <c r="G19" s="243"/>
      <c r="H19" s="22"/>
      <c r="I19" s="28"/>
      <c r="J19" s="11"/>
    </row>
    <row r="20" spans="1:10" ht="15.75" customHeight="1">
      <c r="A20" s="280"/>
      <c r="B20" s="242"/>
      <c r="C20" s="242"/>
      <c r="D20" s="240"/>
      <c r="E20" s="240"/>
      <c r="F20" s="240"/>
      <c r="G20" s="240"/>
      <c r="H20" s="29"/>
      <c r="I20" s="30"/>
      <c r="J20" s="11"/>
    </row>
    <row r="21" spans="1:9" ht="14.25" customHeight="1">
      <c r="A21" s="280"/>
      <c r="B21" s="242"/>
      <c r="C21" s="242"/>
      <c r="D21" s="240"/>
      <c r="E21" s="240"/>
      <c r="F21" s="240"/>
      <c r="G21" s="240"/>
      <c r="H21" s="29"/>
      <c r="I21" s="30"/>
    </row>
    <row r="22" spans="1:9" ht="14.25" customHeight="1" thickBot="1">
      <c r="A22" s="284" t="s">
        <v>335</v>
      </c>
      <c r="B22" s="285"/>
      <c r="C22" s="286"/>
      <c r="D22" s="274">
        <f>D8+D14</f>
        <v>5850</v>
      </c>
      <c r="E22" s="274"/>
      <c r="F22" s="274">
        <f>F8+F11+F14+F19</f>
        <v>4850</v>
      </c>
      <c r="G22" s="274"/>
      <c r="H22" s="31">
        <f>H8+H11+H14+H19</f>
        <v>4850</v>
      </c>
      <c r="I22" s="32">
        <f>I8+I11+I14+I19</f>
        <v>0</v>
      </c>
    </row>
    <row r="23" spans="1:9" ht="32.25" customHeight="1">
      <c r="A23" s="23"/>
      <c r="B23" s="23"/>
      <c r="C23" s="23"/>
      <c r="D23" s="24"/>
      <c r="E23" s="24"/>
      <c r="F23" s="24"/>
      <c r="G23" s="24"/>
      <c r="H23" s="25"/>
      <c r="I23" s="25"/>
    </row>
    <row r="24" spans="1:9" ht="8.25" customHeight="1">
      <c r="A24" s="23"/>
      <c r="B24" s="23"/>
      <c r="C24" s="23"/>
      <c r="D24" s="24"/>
      <c r="E24" s="24"/>
      <c r="F24" s="24"/>
      <c r="G24" s="24"/>
      <c r="H24" s="25"/>
      <c r="I24" s="25"/>
    </row>
    <row r="25" spans="1:9" ht="8.25" customHeight="1">
      <c r="A25" s="23"/>
      <c r="B25" s="23"/>
      <c r="C25" s="23"/>
      <c r="D25" s="24"/>
      <c r="E25" s="24"/>
      <c r="F25" s="24"/>
      <c r="G25" s="24"/>
      <c r="H25" s="25"/>
      <c r="I25" s="25"/>
    </row>
    <row r="26" spans="1:10" ht="66.75" customHeight="1">
      <c r="A26" s="164" t="s">
        <v>38</v>
      </c>
      <c r="B26" s="164"/>
      <c r="C26" s="164"/>
      <c r="D26" s="164"/>
      <c r="E26" s="164"/>
      <c r="F26" s="164"/>
      <c r="G26" s="164"/>
      <c r="H26" s="164"/>
      <c r="I26" s="164"/>
      <c r="J26" s="164"/>
    </row>
    <row r="27" ht="14.25" customHeight="1">
      <c r="A27" s="8"/>
    </row>
    <row r="28" spans="1:10" ht="29.25" customHeight="1">
      <c r="A28" s="349" t="s">
        <v>364</v>
      </c>
      <c r="B28" s="154"/>
      <c r="C28" s="154"/>
      <c r="D28" s="154"/>
      <c r="E28" s="154"/>
      <c r="F28" s="154"/>
      <c r="G28" s="154"/>
      <c r="H28" s="154"/>
      <c r="I28" s="154"/>
      <c r="J28" s="350"/>
    </row>
    <row r="29" spans="1:9" ht="14.25" customHeight="1">
      <c r="A29" s="23"/>
      <c r="B29" s="23"/>
      <c r="C29" s="23"/>
      <c r="D29" s="24"/>
      <c r="E29" s="24"/>
      <c r="F29" s="24"/>
      <c r="G29" s="24"/>
      <c r="H29" s="25"/>
      <c r="I29" s="25"/>
    </row>
    <row r="30" spans="1:9" ht="14.25" customHeight="1">
      <c r="A30" s="23"/>
      <c r="B30" s="23"/>
      <c r="C30" s="23"/>
      <c r="D30" s="24"/>
      <c r="E30" s="24"/>
      <c r="F30" s="24"/>
      <c r="G30" s="24"/>
      <c r="H30" s="25"/>
      <c r="I30" s="25"/>
    </row>
    <row r="31" spans="1:9" ht="14.25" customHeight="1">
      <c r="A31" s="23"/>
      <c r="B31" s="23"/>
      <c r="C31" s="23"/>
      <c r="D31" s="24"/>
      <c r="E31" s="24"/>
      <c r="F31" s="24"/>
      <c r="G31" s="24"/>
      <c r="H31" s="25"/>
      <c r="I31" s="25"/>
    </row>
    <row r="32" spans="1:9" ht="14.25" customHeight="1">
      <c r="A32" s="23"/>
      <c r="B32" s="23"/>
      <c r="C32" s="23"/>
      <c r="D32" s="24"/>
      <c r="E32" s="24"/>
      <c r="F32" s="24"/>
      <c r="G32" s="24"/>
      <c r="H32" s="25"/>
      <c r="I32" s="25"/>
    </row>
    <row r="33" spans="1:9" ht="14.25" customHeight="1">
      <c r="A33" s="23"/>
      <c r="B33" s="23"/>
      <c r="C33" s="23"/>
      <c r="D33" s="24"/>
      <c r="E33" s="24"/>
      <c r="F33" s="24"/>
      <c r="G33" s="24"/>
      <c r="H33" s="25"/>
      <c r="I33" s="25"/>
    </row>
    <row r="34" spans="1:10" ht="72.75" customHeight="1">
      <c r="A34" s="164" t="s">
        <v>39</v>
      </c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36.75" customHeight="1" hidden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4.25" customHeight="1">
      <c r="A36" s="347" t="s">
        <v>212</v>
      </c>
      <c r="B36" s="348"/>
      <c r="C36" s="348"/>
      <c r="D36" s="348"/>
      <c r="E36" s="348"/>
      <c r="F36" s="348"/>
      <c r="G36" s="348"/>
      <c r="H36" s="348"/>
      <c r="I36" s="345" t="s">
        <v>345</v>
      </c>
      <c r="J36" s="346"/>
    </row>
    <row r="37" spans="1:10" ht="14.25" customHeight="1">
      <c r="A37" s="340" t="s">
        <v>252</v>
      </c>
      <c r="B37" s="341"/>
      <c r="C37" s="341"/>
      <c r="D37" s="341"/>
      <c r="E37" s="341"/>
      <c r="F37" s="341"/>
      <c r="G37" s="341"/>
      <c r="H37" s="341"/>
      <c r="I37" s="342">
        <f>bilans!D232</f>
        <v>14813.630000000001</v>
      </c>
      <c r="J37" s="343"/>
    </row>
    <row r="38" spans="1:10" ht="29.25" customHeight="1">
      <c r="A38" s="340" t="s">
        <v>253</v>
      </c>
      <c r="B38" s="341"/>
      <c r="C38" s="341"/>
      <c r="D38" s="341"/>
      <c r="E38" s="341"/>
      <c r="F38" s="341"/>
      <c r="G38" s="341"/>
      <c r="H38" s="341"/>
      <c r="I38" s="342">
        <v>0</v>
      </c>
      <c r="J38" s="343"/>
    </row>
    <row r="39" spans="1:10" ht="14.25" customHeight="1">
      <c r="A39" s="340" t="s">
        <v>254</v>
      </c>
      <c r="B39" s="341"/>
      <c r="C39" s="341"/>
      <c r="D39" s="341"/>
      <c r="E39" s="341"/>
      <c r="F39" s="341"/>
      <c r="G39" s="341"/>
      <c r="H39" s="341"/>
      <c r="I39" s="342">
        <v>0</v>
      </c>
      <c r="J39" s="343"/>
    </row>
    <row r="40" spans="1:10" ht="14.25" customHeight="1">
      <c r="A40" s="340" t="s">
        <v>255</v>
      </c>
      <c r="B40" s="341"/>
      <c r="C40" s="341"/>
      <c r="D40" s="341"/>
      <c r="E40" s="341"/>
      <c r="F40" s="341"/>
      <c r="G40" s="341"/>
      <c r="H40" s="341"/>
      <c r="I40" s="342">
        <v>0</v>
      </c>
      <c r="J40" s="343"/>
    </row>
    <row r="41" spans="1:10" ht="14.25" customHeight="1">
      <c r="A41" s="340" t="s">
        <v>256</v>
      </c>
      <c r="B41" s="341"/>
      <c r="C41" s="341"/>
      <c r="D41" s="341"/>
      <c r="E41" s="341"/>
      <c r="F41" s="341"/>
      <c r="G41" s="341"/>
      <c r="H41" s="341"/>
      <c r="I41" s="342">
        <v>0</v>
      </c>
      <c r="J41" s="343"/>
    </row>
    <row r="42" spans="1:10" ht="29.25" customHeight="1">
      <c r="A42" s="340" t="s">
        <v>257</v>
      </c>
      <c r="B42" s="341"/>
      <c r="C42" s="341"/>
      <c r="D42" s="341"/>
      <c r="E42" s="341"/>
      <c r="F42" s="341"/>
      <c r="G42" s="341"/>
      <c r="H42" s="341"/>
      <c r="I42" s="342">
        <v>0</v>
      </c>
      <c r="J42" s="343"/>
    </row>
    <row r="43" spans="1:10" ht="24" customHeight="1">
      <c r="A43" s="340" t="s">
        <v>258</v>
      </c>
      <c r="B43" s="341"/>
      <c r="C43" s="341"/>
      <c r="D43" s="341"/>
      <c r="E43" s="341"/>
      <c r="F43" s="341"/>
      <c r="G43" s="341"/>
      <c r="H43" s="341"/>
      <c r="I43" s="342">
        <v>0</v>
      </c>
      <c r="J43" s="343"/>
    </row>
    <row r="44" spans="1:10" ht="14.25" customHeight="1">
      <c r="A44" s="340" t="s">
        <v>259</v>
      </c>
      <c r="B44" s="341"/>
      <c r="C44" s="341"/>
      <c r="D44" s="341"/>
      <c r="E44" s="341"/>
      <c r="F44" s="341"/>
      <c r="G44" s="341"/>
      <c r="H44" s="341"/>
      <c r="I44" s="342">
        <v>0</v>
      </c>
      <c r="J44" s="343"/>
    </row>
    <row r="45" spans="1:10" ht="13.5" customHeight="1">
      <c r="A45" s="340" t="s">
        <v>256</v>
      </c>
      <c r="B45" s="341"/>
      <c r="C45" s="341"/>
      <c r="D45" s="341"/>
      <c r="E45" s="341"/>
      <c r="F45" s="341"/>
      <c r="G45" s="341"/>
      <c r="H45" s="341"/>
      <c r="I45" s="342">
        <v>0</v>
      </c>
      <c r="J45" s="343"/>
    </row>
    <row r="46" spans="1:10" ht="23.25" customHeight="1">
      <c r="A46" s="340" t="s">
        <v>260</v>
      </c>
      <c r="B46" s="341"/>
      <c r="C46" s="341"/>
      <c r="D46" s="341"/>
      <c r="E46" s="341"/>
      <c r="F46" s="341"/>
      <c r="G46" s="341"/>
      <c r="H46" s="341"/>
      <c r="I46" s="342">
        <v>0</v>
      </c>
      <c r="J46" s="343"/>
    </row>
    <row r="47" spans="1:10" ht="14.25" customHeight="1">
      <c r="A47" s="340" t="s">
        <v>261</v>
      </c>
      <c r="B47" s="341"/>
      <c r="C47" s="341"/>
      <c r="D47" s="341"/>
      <c r="E47" s="341"/>
      <c r="F47" s="341"/>
      <c r="G47" s="341"/>
      <c r="H47" s="341"/>
      <c r="I47" s="342">
        <v>0</v>
      </c>
      <c r="J47" s="343"/>
    </row>
    <row r="48" spans="1:10" ht="14.25" customHeight="1">
      <c r="A48" s="340" t="s">
        <v>262</v>
      </c>
      <c r="B48" s="341"/>
      <c r="C48" s="341"/>
      <c r="D48" s="341"/>
      <c r="E48" s="341"/>
      <c r="F48" s="341"/>
      <c r="G48" s="341"/>
      <c r="H48" s="341"/>
      <c r="I48" s="342">
        <v>0</v>
      </c>
      <c r="J48" s="343"/>
    </row>
    <row r="49" spans="1:10" ht="24" customHeight="1">
      <c r="A49" s="340" t="s">
        <v>263</v>
      </c>
      <c r="B49" s="341"/>
      <c r="C49" s="341"/>
      <c r="D49" s="341"/>
      <c r="E49" s="341"/>
      <c r="F49" s="341"/>
      <c r="G49" s="341"/>
      <c r="H49" s="341"/>
      <c r="I49" s="342">
        <v>0</v>
      </c>
      <c r="J49" s="343"/>
    </row>
    <row r="50" spans="1:10" ht="14.25" customHeight="1">
      <c r="A50" s="340" t="s">
        <v>264</v>
      </c>
      <c r="B50" s="341"/>
      <c r="C50" s="341"/>
      <c r="D50" s="341"/>
      <c r="E50" s="341"/>
      <c r="F50" s="341"/>
      <c r="G50" s="341"/>
      <c r="H50" s="341"/>
      <c r="I50" s="342">
        <v>0</v>
      </c>
      <c r="J50" s="343"/>
    </row>
    <row r="51" spans="1:10" ht="14.25" customHeight="1">
      <c r="A51" s="340" t="s">
        <v>262</v>
      </c>
      <c r="B51" s="341"/>
      <c r="C51" s="341"/>
      <c r="D51" s="341"/>
      <c r="E51" s="341"/>
      <c r="F51" s="341"/>
      <c r="G51" s="341"/>
      <c r="H51" s="341"/>
      <c r="I51" s="342">
        <v>0</v>
      </c>
      <c r="J51" s="343"/>
    </row>
    <row r="52" spans="1:10" ht="24" customHeight="1">
      <c r="A52" s="340" t="s">
        <v>265</v>
      </c>
      <c r="B52" s="341"/>
      <c r="C52" s="341"/>
      <c r="D52" s="341"/>
      <c r="E52" s="341"/>
      <c r="F52" s="341"/>
      <c r="G52" s="341"/>
      <c r="H52" s="341"/>
      <c r="I52" s="342">
        <v>0</v>
      </c>
      <c r="J52" s="343"/>
    </row>
    <row r="53" spans="1:10" ht="14.25" customHeight="1">
      <c r="A53" s="340" t="s">
        <v>266</v>
      </c>
      <c r="B53" s="341"/>
      <c r="C53" s="341"/>
      <c r="D53" s="341"/>
      <c r="E53" s="341"/>
      <c r="F53" s="341"/>
      <c r="G53" s="341"/>
      <c r="H53" s="341"/>
      <c r="I53" s="342">
        <v>0</v>
      </c>
      <c r="J53" s="343"/>
    </row>
    <row r="54" spans="1:10" ht="14.25" customHeight="1">
      <c r="A54" s="340" t="s">
        <v>267</v>
      </c>
      <c r="B54" s="341"/>
      <c r="C54" s="341"/>
      <c r="D54" s="341"/>
      <c r="E54" s="341"/>
      <c r="F54" s="341"/>
      <c r="G54" s="341"/>
      <c r="H54" s="341"/>
      <c r="I54" s="342">
        <v>0</v>
      </c>
      <c r="J54" s="343"/>
    </row>
    <row r="55" spans="1:10" ht="14.25" customHeight="1">
      <c r="A55" s="340" t="s">
        <v>268</v>
      </c>
      <c r="B55" s="341"/>
      <c r="C55" s="341"/>
      <c r="D55" s="341"/>
      <c r="E55" s="341"/>
      <c r="F55" s="341"/>
      <c r="G55" s="341"/>
      <c r="H55" s="341"/>
      <c r="I55" s="342">
        <v>0</v>
      </c>
      <c r="J55" s="343"/>
    </row>
    <row r="56" spans="1:10" ht="14.25" customHeight="1">
      <c r="A56" s="340" t="s">
        <v>367</v>
      </c>
      <c r="B56" s="341"/>
      <c r="C56" s="341"/>
      <c r="D56" s="341"/>
      <c r="E56" s="341"/>
      <c r="F56" s="341"/>
      <c r="G56" s="341"/>
      <c r="H56" s="341"/>
      <c r="I56" s="342">
        <v>0</v>
      </c>
      <c r="J56" s="343"/>
    </row>
    <row r="57" spans="1:10" ht="14.25" customHeight="1">
      <c r="A57" s="340" t="s">
        <v>269</v>
      </c>
      <c r="B57" s="341"/>
      <c r="C57" s="341"/>
      <c r="D57" s="341"/>
      <c r="E57" s="341"/>
      <c r="F57" s="341"/>
      <c r="G57" s="341"/>
      <c r="H57" s="341"/>
      <c r="I57" s="342">
        <v>0</v>
      </c>
      <c r="J57" s="343"/>
    </row>
    <row r="58" spans="1:10" ht="13.5" customHeight="1">
      <c r="A58" s="340" t="s">
        <v>270</v>
      </c>
      <c r="B58" s="341"/>
      <c r="C58" s="341"/>
      <c r="D58" s="341"/>
      <c r="E58" s="341"/>
      <c r="F58" s="341"/>
      <c r="G58" s="341"/>
      <c r="H58" s="341"/>
      <c r="I58" s="342">
        <v>0</v>
      </c>
      <c r="J58" s="343"/>
    </row>
    <row r="59" spans="1:10" ht="13.5" customHeight="1">
      <c r="A59" s="340" t="s">
        <v>271</v>
      </c>
      <c r="B59" s="341"/>
      <c r="C59" s="341"/>
      <c r="D59" s="341"/>
      <c r="E59" s="341"/>
      <c r="F59" s="341"/>
      <c r="G59" s="341"/>
      <c r="H59" s="341"/>
      <c r="I59" s="342">
        <v>0</v>
      </c>
      <c r="J59" s="343"/>
    </row>
    <row r="60" spans="1:10" ht="15" customHeight="1">
      <c r="A60" s="340" t="s">
        <v>272</v>
      </c>
      <c r="B60" s="341"/>
      <c r="C60" s="341"/>
      <c r="D60" s="341"/>
      <c r="E60" s="341"/>
      <c r="F60" s="341"/>
      <c r="G60" s="341"/>
      <c r="H60" s="341"/>
      <c r="I60" s="342">
        <v>0</v>
      </c>
      <c r="J60" s="343"/>
    </row>
    <row r="61" spans="1:10" ht="14.25" customHeight="1">
      <c r="A61" s="340" t="s">
        <v>273</v>
      </c>
      <c r="B61" s="341"/>
      <c r="C61" s="341"/>
      <c r="D61" s="341"/>
      <c r="E61" s="341"/>
      <c r="F61" s="341"/>
      <c r="G61" s="341"/>
      <c r="H61" s="341"/>
      <c r="I61" s="342">
        <v>0</v>
      </c>
      <c r="J61" s="343"/>
    </row>
    <row r="62" spans="1:10" ht="22.5" customHeight="1">
      <c r="A62" s="340" t="s">
        <v>274</v>
      </c>
      <c r="B62" s="341"/>
      <c r="C62" s="341"/>
      <c r="D62" s="341"/>
      <c r="E62" s="341"/>
      <c r="F62" s="341"/>
      <c r="G62" s="341"/>
      <c r="H62" s="341"/>
      <c r="I62" s="342">
        <v>0</v>
      </c>
      <c r="J62" s="343"/>
    </row>
    <row r="63" spans="1:10" ht="23.25" customHeight="1">
      <c r="A63" s="340" t="s">
        <v>275</v>
      </c>
      <c r="B63" s="341"/>
      <c r="C63" s="341"/>
      <c r="D63" s="341"/>
      <c r="E63" s="341"/>
      <c r="F63" s="341"/>
      <c r="G63" s="341"/>
      <c r="H63" s="341"/>
      <c r="I63" s="342">
        <v>0</v>
      </c>
      <c r="J63" s="343"/>
    </row>
    <row r="64" spans="1:10" ht="15" customHeight="1">
      <c r="A64" s="340" t="s">
        <v>276</v>
      </c>
      <c r="B64" s="341"/>
      <c r="C64" s="341"/>
      <c r="D64" s="341"/>
      <c r="E64" s="341"/>
      <c r="F64" s="341"/>
      <c r="G64" s="341"/>
      <c r="H64" s="341"/>
      <c r="I64" s="342">
        <v>0</v>
      </c>
      <c r="J64" s="343"/>
    </row>
    <row r="65" spans="1:10" ht="15" customHeight="1">
      <c r="A65" s="340" t="s">
        <v>277</v>
      </c>
      <c r="B65" s="341"/>
      <c r="C65" s="341"/>
      <c r="D65" s="341"/>
      <c r="E65" s="341"/>
      <c r="F65" s="341"/>
      <c r="G65" s="341"/>
      <c r="H65" s="341"/>
      <c r="I65" s="342">
        <v>0</v>
      </c>
      <c r="J65" s="343"/>
    </row>
    <row r="66" spans="1:10" ht="14.25" customHeight="1">
      <c r="A66" s="340" t="s">
        <v>366</v>
      </c>
      <c r="B66" s="341"/>
      <c r="C66" s="341"/>
      <c r="D66" s="341"/>
      <c r="E66" s="341"/>
      <c r="F66" s="341"/>
      <c r="G66" s="341"/>
      <c r="H66" s="341"/>
      <c r="I66" s="342">
        <v>0</v>
      </c>
      <c r="J66" s="343"/>
    </row>
    <row r="67" spans="1:10" ht="14.25" customHeight="1">
      <c r="A67" s="340" t="s">
        <v>278</v>
      </c>
      <c r="B67" s="341"/>
      <c r="C67" s="341"/>
      <c r="D67" s="341"/>
      <c r="E67" s="341"/>
      <c r="F67" s="341"/>
      <c r="G67" s="341"/>
      <c r="H67" s="341"/>
      <c r="I67" s="342">
        <v>0</v>
      </c>
      <c r="J67" s="343"/>
    </row>
    <row r="68" spans="1:10" ht="14.25" customHeight="1">
      <c r="A68" s="340" t="s">
        <v>279</v>
      </c>
      <c r="B68" s="341"/>
      <c r="C68" s="341"/>
      <c r="D68" s="341"/>
      <c r="E68" s="341"/>
      <c r="F68" s="341"/>
      <c r="G68" s="341"/>
      <c r="H68" s="341"/>
      <c r="I68" s="342">
        <v>0</v>
      </c>
      <c r="J68" s="343"/>
    </row>
    <row r="69" spans="1:10" ht="14.25" customHeight="1">
      <c r="A69" s="340" t="s">
        <v>382</v>
      </c>
      <c r="B69" s="341"/>
      <c r="C69" s="341"/>
      <c r="D69" s="341"/>
      <c r="E69" s="341"/>
      <c r="F69" s="341"/>
      <c r="G69" s="341"/>
      <c r="H69" s="341"/>
      <c r="I69" s="342">
        <v>0</v>
      </c>
      <c r="J69" s="343"/>
    </row>
    <row r="70" spans="1:10" ht="14.25" customHeight="1">
      <c r="A70" s="340" t="s">
        <v>280</v>
      </c>
      <c r="B70" s="341"/>
      <c r="C70" s="341"/>
      <c r="D70" s="341"/>
      <c r="E70" s="341"/>
      <c r="F70" s="341"/>
      <c r="G70" s="341"/>
      <c r="H70" s="341"/>
      <c r="I70" s="342">
        <v>0</v>
      </c>
      <c r="J70" s="343"/>
    </row>
    <row r="71" spans="1:10" ht="28.5" customHeight="1">
      <c r="A71" s="340" t="s">
        <v>281</v>
      </c>
      <c r="B71" s="341"/>
      <c r="C71" s="341"/>
      <c r="D71" s="341"/>
      <c r="E71" s="341"/>
      <c r="F71" s="341"/>
      <c r="G71" s="341"/>
      <c r="H71" s="341"/>
      <c r="I71" s="342">
        <v>0</v>
      </c>
      <c r="J71" s="343"/>
    </row>
    <row r="72" spans="1:10" ht="14.25" customHeight="1">
      <c r="A72" s="340" t="s">
        <v>451</v>
      </c>
      <c r="B72" s="341"/>
      <c r="C72" s="341"/>
      <c r="D72" s="341"/>
      <c r="E72" s="341"/>
      <c r="F72" s="341"/>
      <c r="G72" s="341"/>
      <c r="H72" s="341"/>
      <c r="I72" s="342">
        <v>0</v>
      </c>
      <c r="J72" s="343"/>
    </row>
    <row r="73" spans="1:10" ht="13.5" customHeight="1">
      <c r="A73" s="340" t="s">
        <v>282</v>
      </c>
      <c r="B73" s="341"/>
      <c r="C73" s="341"/>
      <c r="D73" s="341"/>
      <c r="E73" s="341"/>
      <c r="F73" s="341"/>
      <c r="G73" s="341"/>
      <c r="H73" s="341"/>
      <c r="I73" s="342">
        <v>0</v>
      </c>
      <c r="J73" s="343"/>
    </row>
    <row r="74" spans="1:10" ht="14.25" customHeight="1">
      <c r="A74" s="340" t="s">
        <v>283</v>
      </c>
      <c r="B74" s="341"/>
      <c r="C74" s="341"/>
      <c r="D74" s="341"/>
      <c r="E74" s="341"/>
      <c r="F74" s="341"/>
      <c r="G74" s="341"/>
      <c r="H74" s="341"/>
      <c r="I74" s="342">
        <v>0</v>
      </c>
      <c r="J74" s="343"/>
    </row>
    <row r="75" spans="1:10" ht="14.25" customHeight="1">
      <c r="A75" s="340" t="s">
        <v>284</v>
      </c>
      <c r="B75" s="341"/>
      <c r="C75" s="341"/>
      <c r="D75" s="341"/>
      <c r="E75" s="341"/>
      <c r="F75" s="341"/>
      <c r="G75" s="341"/>
      <c r="H75" s="341"/>
      <c r="I75" s="342">
        <v>0</v>
      </c>
      <c r="J75" s="343"/>
    </row>
    <row r="76" spans="1:10" ht="13.5" customHeight="1">
      <c r="A76" s="340" t="s">
        <v>285</v>
      </c>
      <c r="B76" s="341"/>
      <c r="C76" s="341"/>
      <c r="D76" s="341"/>
      <c r="E76" s="341"/>
      <c r="F76" s="341"/>
      <c r="G76" s="341"/>
      <c r="H76" s="341"/>
      <c r="I76" s="342"/>
      <c r="J76" s="343"/>
    </row>
    <row r="77" spans="1:10" ht="14.25" customHeight="1">
      <c r="A77" s="340" t="s">
        <v>365</v>
      </c>
      <c r="B77" s="341"/>
      <c r="C77" s="341"/>
      <c r="D77" s="341"/>
      <c r="E77" s="341"/>
      <c r="F77" s="341"/>
      <c r="G77" s="341"/>
      <c r="H77" s="341"/>
      <c r="I77" s="342">
        <f>I37+I56+I61+I64+I68+I67+I72</f>
        <v>14813.630000000001</v>
      </c>
      <c r="J77" s="343"/>
    </row>
    <row r="78" spans="1:10" ht="14.25" customHeight="1">
      <c r="A78" s="340" t="s">
        <v>286</v>
      </c>
      <c r="B78" s="341"/>
      <c r="C78" s="341"/>
      <c r="D78" s="341"/>
      <c r="E78" s="341"/>
      <c r="F78" s="341"/>
      <c r="G78" s="341"/>
      <c r="H78" s="341"/>
      <c r="I78" s="342">
        <v>0</v>
      </c>
      <c r="J78" s="343"/>
    </row>
    <row r="79" spans="1:10" ht="25.5" customHeight="1">
      <c r="A79" s="340" t="s">
        <v>287</v>
      </c>
      <c r="B79" s="341"/>
      <c r="C79" s="341"/>
      <c r="D79" s="341"/>
      <c r="E79" s="341"/>
      <c r="F79" s="341"/>
      <c r="G79" s="341"/>
      <c r="H79" s="341"/>
      <c r="I79" s="342">
        <v>0</v>
      </c>
      <c r="J79" s="343"/>
    </row>
    <row r="80" spans="1:10" ht="14.25" customHeight="1">
      <c r="A80" s="340" t="s">
        <v>333</v>
      </c>
      <c r="B80" s="341"/>
      <c r="C80" s="341"/>
      <c r="D80" s="341"/>
      <c r="E80" s="341"/>
      <c r="F80" s="341"/>
      <c r="G80" s="341"/>
      <c r="H80" s="341"/>
      <c r="I80" s="342">
        <v>0</v>
      </c>
      <c r="J80" s="343"/>
    </row>
    <row r="81" spans="1:10" ht="14.25" customHeight="1">
      <c r="A81" s="340" t="s">
        <v>368</v>
      </c>
      <c r="B81" s="341"/>
      <c r="C81" s="341"/>
      <c r="D81" s="341"/>
      <c r="E81" s="341"/>
      <c r="F81" s="341"/>
      <c r="G81" s="341"/>
      <c r="H81" s="341"/>
      <c r="I81" s="342">
        <f>I79-I78</f>
        <v>0</v>
      </c>
      <c r="J81" s="343"/>
    </row>
    <row r="82" spans="1:9" ht="25.5" customHeight="1">
      <c r="A82" s="23"/>
      <c r="B82" s="23"/>
      <c r="C82" s="23"/>
      <c r="D82" s="24"/>
      <c r="E82" s="24"/>
      <c r="F82" s="24"/>
      <c r="G82" s="24"/>
      <c r="H82" s="25"/>
      <c r="I82" s="25"/>
    </row>
    <row r="83" spans="1:10" ht="12.75" customHeight="1">
      <c r="A83" s="337"/>
      <c r="B83" s="337"/>
      <c r="C83" s="337"/>
      <c r="D83" s="337"/>
      <c r="E83" s="337"/>
      <c r="F83" s="337"/>
      <c r="G83" s="337"/>
      <c r="H83" s="337"/>
      <c r="I83" s="337"/>
      <c r="J83" s="337"/>
    </row>
    <row r="84" spans="1:10" ht="12.75" customHeight="1">
      <c r="A84" s="23"/>
      <c r="B84" s="23"/>
      <c r="C84" s="23"/>
      <c r="D84" s="24"/>
      <c r="E84" s="24"/>
      <c r="F84" s="24"/>
      <c r="G84" s="24"/>
      <c r="H84" s="25"/>
      <c r="I84" s="25"/>
      <c r="J84" s="25"/>
    </row>
    <row r="85" spans="1:10" ht="12.75" customHeight="1">
      <c r="A85" s="23"/>
      <c r="B85" s="355"/>
      <c r="C85" s="355"/>
      <c r="D85" s="355"/>
      <c r="E85" s="355"/>
      <c r="F85" s="355"/>
      <c r="G85" s="24"/>
      <c r="H85" s="25"/>
      <c r="I85" s="25"/>
      <c r="J85" s="25"/>
    </row>
    <row r="86" spans="1:10" ht="12.75" customHeight="1">
      <c r="A86" s="23"/>
      <c r="B86" s="334"/>
      <c r="C86" s="334"/>
      <c r="D86" s="334"/>
      <c r="E86" s="334"/>
      <c r="F86" s="334"/>
      <c r="G86" s="335"/>
      <c r="H86" s="335"/>
      <c r="I86" s="335"/>
      <c r="J86" s="335"/>
    </row>
    <row r="87" spans="1:10" ht="12.75" customHeight="1">
      <c r="A87" s="23"/>
      <c r="B87" s="333"/>
      <c r="C87" s="333"/>
      <c r="D87" s="333"/>
      <c r="E87" s="333"/>
      <c r="F87" s="333"/>
      <c r="G87" s="333"/>
      <c r="H87" s="333"/>
      <c r="I87" s="333"/>
      <c r="J87" s="336"/>
    </row>
    <row r="88" spans="1:10" ht="12.75" customHeight="1">
      <c r="A88" s="23"/>
      <c r="B88" s="333"/>
      <c r="C88" s="333"/>
      <c r="D88" s="333"/>
      <c r="E88" s="333"/>
      <c r="F88" s="333"/>
      <c r="G88" s="333"/>
      <c r="H88" s="333"/>
      <c r="I88" s="333"/>
      <c r="J88" s="333"/>
    </row>
    <row r="89" spans="1:10" ht="12.75" customHeight="1">
      <c r="A89" s="23"/>
      <c r="B89" s="333"/>
      <c r="C89" s="333"/>
      <c r="D89" s="333"/>
      <c r="E89" s="333"/>
      <c r="F89" s="333"/>
      <c r="G89" s="333"/>
      <c r="H89" s="333"/>
      <c r="I89" s="333"/>
      <c r="J89" s="333"/>
    </row>
    <row r="90" spans="1:10" ht="12.75" customHeight="1">
      <c r="A90" s="23"/>
      <c r="B90" s="338"/>
      <c r="C90" s="338"/>
      <c r="D90" s="338"/>
      <c r="E90" s="338"/>
      <c r="F90" s="338"/>
      <c r="G90" s="333"/>
      <c r="H90" s="333"/>
      <c r="I90" s="333"/>
      <c r="J90" s="333"/>
    </row>
    <row r="91" spans="1:10" ht="12.75" customHeight="1">
      <c r="A91" s="23"/>
      <c r="B91" s="333"/>
      <c r="C91" s="333"/>
      <c r="D91" s="333"/>
      <c r="E91" s="333"/>
      <c r="F91" s="333"/>
      <c r="G91" s="333"/>
      <c r="H91" s="333"/>
      <c r="I91" s="333"/>
      <c r="J91" s="333"/>
    </row>
    <row r="92" spans="1:10" ht="12.75" customHeight="1">
      <c r="A92" s="23"/>
      <c r="B92" s="333"/>
      <c r="C92" s="333"/>
      <c r="D92" s="333"/>
      <c r="E92" s="333"/>
      <c r="F92" s="333"/>
      <c r="G92" s="333"/>
      <c r="H92" s="333"/>
      <c r="I92" s="333"/>
      <c r="J92" s="333"/>
    </row>
    <row r="93" spans="1:10" ht="12.75" customHeight="1">
      <c r="A93" s="23"/>
      <c r="B93" s="333"/>
      <c r="C93" s="333"/>
      <c r="D93" s="333"/>
      <c r="E93" s="333"/>
      <c r="F93" s="333"/>
      <c r="G93" s="333"/>
      <c r="H93" s="333"/>
      <c r="I93" s="333"/>
      <c r="J93" s="333"/>
    </row>
    <row r="94" spans="1:10" ht="12.75" customHeight="1">
      <c r="A94" s="23"/>
      <c r="B94" s="333"/>
      <c r="C94" s="333"/>
      <c r="D94" s="333"/>
      <c r="E94" s="333"/>
      <c r="F94" s="333"/>
      <c r="G94" s="333"/>
      <c r="H94" s="333"/>
      <c r="I94" s="333"/>
      <c r="J94" s="333"/>
    </row>
    <row r="95" spans="1:10" ht="12.75" customHeight="1">
      <c r="A95" s="23"/>
      <c r="B95" s="332"/>
      <c r="C95" s="332"/>
      <c r="D95" s="332"/>
      <c r="E95" s="332"/>
      <c r="F95" s="332"/>
      <c r="G95" s="332"/>
      <c r="H95" s="332"/>
      <c r="I95" s="332"/>
      <c r="J95" s="332"/>
    </row>
    <row r="96" spans="1:10" ht="12.75" customHeight="1">
      <c r="A96" s="23"/>
      <c r="B96" s="23"/>
      <c r="C96" s="23"/>
      <c r="D96" s="24"/>
      <c r="E96" s="24"/>
      <c r="F96" s="24"/>
      <c r="G96" s="24"/>
      <c r="H96" s="25"/>
      <c r="I96" s="25"/>
      <c r="J96" s="25"/>
    </row>
    <row r="97" spans="1:10" ht="12.75" customHeight="1">
      <c r="A97" s="23"/>
      <c r="B97" s="355"/>
      <c r="C97" s="355"/>
      <c r="D97" s="355"/>
      <c r="E97" s="355"/>
      <c r="F97" s="355"/>
      <c r="G97" s="355"/>
      <c r="H97" s="355"/>
      <c r="I97" s="355"/>
      <c r="J97" s="355"/>
    </row>
    <row r="98" spans="1:10" ht="12.75" customHeight="1">
      <c r="A98" s="23"/>
      <c r="B98" s="344"/>
      <c r="C98" s="344"/>
      <c r="D98" s="344"/>
      <c r="E98" s="344"/>
      <c r="F98" s="344"/>
      <c r="G98" s="335"/>
      <c r="H98" s="335"/>
      <c r="I98" s="335"/>
      <c r="J98" s="335"/>
    </row>
    <row r="99" spans="1:10" ht="12.75" customHeight="1">
      <c r="A99" s="23"/>
      <c r="B99" s="356"/>
      <c r="C99" s="355"/>
      <c r="D99" s="355"/>
      <c r="E99" s="355"/>
      <c r="F99" s="355"/>
      <c r="G99" s="344"/>
      <c r="H99" s="344"/>
      <c r="I99" s="344"/>
      <c r="J99" s="344"/>
    </row>
    <row r="100" spans="1:10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 customHeight="1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10" ht="12.75" customHeight="1">
      <c r="A102" s="59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 customHeight="1">
      <c r="A103" s="23"/>
      <c r="B103" s="334"/>
      <c r="C103" s="334"/>
      <c r="D103" s="334"/>
      <c r="E103" s="334"/>
      <c r="F103" s="334"/>
      <c r="G103" s="335"/>
      <c r="H103" s="335"/>
      <c r="I103" s="335"/>
      <c r="J103" s="335"/>
    </row>
    <row r="104" spans="1:10" ht="12.75" customHeight="1">
      <c r="A104" s="23"/>
      <c r="B104" s="333"/>
      <c r="C104" s="333"/>
      <c r="D104" s="333"/>
      <c r="E104" s="333"/>
      <c r="F104" s="333"/>
      <c r="G104" s="333"/>
      <c r="H104" s="333"/>
      <c r="I104" s="333"/>
      <c r="J104" s="336"/>
    </row>
    <row r="105" spans="1:10" ht="12.75" customHeight="1">
      <c r="A105" s="23"/>
      <c r="B105" s="333"/>
      <c r="C105" s="333"/>
      <c r="D105" s="333"/>
      <c r="E105" s="333"/>
      <c r="F105" s="333"/>
      <c r="G105" s="333"/>
      <c r="H105" s="333"/>
      <c r="I105" s="333"/>
      <c r="J105" s="333"/>
    </row>
    <row r="106" spans="1:10" ht="12.75" customHeight="1">
      <c r="A106" s="23"/>
      <c r="B106" s="333"/>
      <c r="C106" s="333"/>
      <c r="D106" s="333"/>
      <c r="E106" s="333"/>
      <c r="F106" s="333"/>
      <c r="G106" s="333"/>
      <c r="H106" s="333"/>
      <c r="I106" s="333"/>
      <c r="J106" s="333"/>
    </row>
    <row r="107" spans="1:10" ht="12.75" customHeight="1">
      <c r="A107" s="23"/>
      <c r="B107" s="332"/>
      <c r="C107" s="332"/>
      <c r="D107" s="332"/>
      <c r="E107" s="332"/>
      <c r="F107" s="332"/>
      <c r="G107" s="339"/>
      <c r="H107" s="339"/>
      <c r="I107" s="339"/>
      <c r="J107" s="339"/>
    </row>
    <row r="108" spans="1:10" ht="12.75" customHeight="1">
      <c r="A108" s="59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 customHeight="1">
      <c r="A109" s="59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 customHeight="1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</row>
    <row r="111" spans="1:10" ht="12.75" customHeight="1">
      <c r="A111" s="23"/>
      <c r="B111" s="23"/>
      <c r="C111" s="23"/>
      <c r="D111" s="24"/>
      <c r="E111" s="24"/>
      <c r="F111" s="24"/>
      <c r="G111" s="24"/>
      <c r="H111" s="25"/>
      <c r="I111" s="25"/>
      <c r="J111" s="25"/>
    </row>
    <row r="112" spans="1:10" ht="12.75" customHeight="1">
      <c r="A112" s="23"/>
      <c r="B112" s="23"/>
      <c r="C112" s="23"/>
      <c r="D112" s="24"/>
      <c r="E112" s="24"/>
      <c r="F112" s="24"/>
      <c r="G112" s="24"/>
      <c r="H112" s="25"/>
      <c r="I112" s="25"/>
      <c r="J112" s="25"/>
    </row>
    <row r="113" spans="1:10" ht="12.75" customHeight="1">
      <c r="A113" s="23"/>
      <c r="B113" s="334"/>
      <c r="C113" s="334"/>
      <c r="D113" s="334"/>
      <c r="E113" s="334"/>
      <c r="F113" s="334"/>
      <c r="G113" s="335"/>
      <c r="H113" s="335"/>
      <c r="I113" s="335"/>
      <c r="J113" s="335"/>
    </row>
    <row r="114" spans="1:10" ht="12.75" customHeight="1">
      <c r="A114" s="23"/>
      <c r="B114" s="333"/>
      <c r="C114" s="333"/>
      <c r="D114" s="333"/>
      <c r="E114" s="333"/>
      <c r="F114" s="333"/>
      <c r="G114" s="333"/>
      <c r="H114" s="333"/>
      <c r="I114" s="333"/>
      <c r="J114" s="336"/>
    </row>
    <row r="115" spans="1:10" ht="12.75" customHeight="1">
      <c r="A115" s="23"/>
      <c r="B115" s="333"/>
      <c r="C115" s="333"/>
      <c r="D115" s="333"/>
      <c r="E115" s="333"/>
      <c r="F115" s="333"/>
      <c r="G115" s="333"/>
      <c r="H115" s="333"/>
      <c r="I115" s="333"/>
      <c r="J115" s="333"/>
    </row>
    <row r="116" spans="1:10" ht="12.75" customHeight="1">
      <c r="A116" s="23"/>
      <c r="B116" s="333"/>
      <c r="C116" s="333"/>
      <c r="D116" s="333"/>
      <c r="E116" s="333"/>
      <c r="F116" s="333"/>
      <c r="G116" s="333"/>
      <c r="H116" s="333"/>
      <c r="I116" s="333"/>
      <c r="J116" s="333"/>
    </row>
    <row r="117" spans="1:10" ht="12.75" customHeight="1">
      <c r="A117" s="23"/>
      <c r="B117" s="338"/>
      <c r="C117" s="338"/>
      <c r="D117" s="338"/>
      <c r="E117" s="338"/>
      <c r="F117" s="338"/>
      <c r="G117" s="333"/>
      <c r="H117" s="333"/>
      <c r="I117" s="333"/>
      <c r="J117" s="333"/>
    </row>
    <row r="118" spans="1:10" ht="12.75" customHeight="1">
      <c r="A118" s="23"/>
      <c r="B118" s="333"/>
      <c r="C118" s="333"/>
      <c r="D118" s="333"/>
      <c r="E118" s="333"/>
      <c r="F118" s="333"/>
      <c r="G118" s="333"/>
      <c r="H118" s="333"/>
      <c r="I118" s="333"/>
      <c r="J118" s="333"/>
    </row>
    <row r="119" spans="1:10" ht="12.75" customHeight="1">
      <c r="A119" s="23"/>
      <c r="B119" s="333"/>
      <c r="C119" s="333"/>
      <c r="D119" s="333"/>
      <c r="E119" s="333"/>
      <c r="F119" s="333"/>
      <c r="G119" s="333"/>
      <c r="H119" s="333"/>
      <c r="I119" s="333"/>
      <c r="J119" s="333"/>
    </row>
    <row r="120" spans="1:10" ht="12.75" customHeight="1">
      <c r="A120" s="23"/>
      <c r="B120" s="333"/>
      <c r="C120" s="333"/>
      <c r="D120" s="333"/>
      <c r="E120" s="333"/>
      <c r="F120" s="333"/>
      <c r="G120" s="333"/>
      <c r="H120" s="333"/>
      <c r="I120" s="333"/>
      <c r="J120" s="333"/>
    </row>
    <row r="121" spans="1:10" ht="12.75" customHeight="1">
      <c r="A121" s="23"/>
      <c r="B121" s="333"/>
      <c r="C121" s="333"/>
      <c r="D121" s="333"/>
      <c r="E121" s="333"/>
      <c r="F121" s="333"/>
      <c r="G121" s="333"/>
      <c r="H121" s="333"/>
      <c r="I121" s="333"/>
      <c r="J121" s="333"/>
    </row>
    <row r="122" spans="1:10" ht="12.75" customHeight="1">
      <c r="A122" s="23"/>
      <c r="B122" s="332"/>
      <c r="C122" s="332"/>
      <c r="D122" s="332"/>
      <c r="E122" s="332"/>
      <c r="F122" s="332"/>
      <c r="G122" s="332"/>
      <c r="H122" s="332"/>
      <c r="I122" s="332"/>
      <c r="J122" s="332"/>
    </row>
    <row r="123" spans="1:10" ht="12.75" customHeight="1">
      <c r="A123" s="23"/>
      <c r="B123" s="23"/>
      <c r="C123" s="23"/>
      <c r="D123" s="24"/>
      <c r="E123" s="24"/>
      <c r="F123" s="24"/>
      <c r="G123" s="24"/>
      <c r="H123" s="25"/>
      <c r="I123" s="25"/>
      <c r="J123" s="25"/>
    </row>
    <row r="124" spans="1:10" ht="12.75" customHeight="1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</row>
    <row r="125" spans="1:10" ht="12.75" customHeight="1">
      <c r="A125" s="23"/>
      <c r="B125" s="23"/>
      <c r="C125" s="23"/>
      <c r="D125" s="24"/>
      <c r="E125" s="24"/>
      <c r="F125" s="24"/>
      <c r="G125" s="24"/>
      <c r="H125" s="25"/>
      <c r="I125" s="25"/>
      <c r="J125" s="25"/>
    </row>
    <row r="126" spans="1:10" ht="12.75" customHeight="1">
      <c r="A126" s="23"/>
      <c r="B126" s="23"/>
      <c r="C126" s="23"/>
      <c r="D126" s="24"/>
      <c r="E126" s="24"/>
      <c r="F126" s="24"/>
      <c r="G126" s="24"/>
      <c r="H126" s="25"/>
      <c r="I126" s="25"/>
      <c r="J126" s="25"/>
    </row>
    <row r="127" spans="1:10" ht="12.75" customHeight="1">
      <c r="A127" s="23"/>
      <c r="B127" s="334"/>
      <c r="C127" s="334"/>
      <c r="D127" s="334"/>
      <c r="E127" s="334"/>
      <c r="F127" s="334"/>
      <c r="G127" s="335"/>
      <c r="H127" s="335"/>
      <c r="I127" s="335"/>
      <c r="J127" s="335"/>
    </row>
    <row r="128" spans="1:10" ht="12.75" customHeight="1">
      <c r="A128" s="23"/>
      <c r="B128" s="333"/>
      <c r="C128" s="333"/>
      <c r="D128" s="333"/>
      <c r="E128" s="333"/>
      <c r="F128" s="333"/>
      <c r="G128" s="333"/>
      <c r="H128" s="333"/>
      <c r="I128" s="333"/>
      <c r="J128" s="336"/>
    </row>
    <row r="129" spans="1:10" ht="12.75" customHeight="1">
      <c r="A129" s="23"/>
      <c r="B129" s="339"/>
      <c r="C129" s="339"/>
      <c r="D129" s="339"/>
      <c r="E129" s="339"/>
      <c r="F129" s="339"/>
      <c r="G129" s="339"/>
      <c r="H129" s="339"/>
      <c r="I129" s="339"/>
      <c r="J129" s="339"/>
    </row>
    <row r="130" spans="1:10" ht="12.75" customHeight="1">
      <c r="A130" s="23"/>
      <c r="B130" s="333"/>
      <c r="C130" s="333"/>
      <c r="D130" s="333"/>
      <c r="E130" s="333"/>
      <c r="F130" s="333"/>
      <c r="G130" s="333"/>
      <c r="H130" s="333"/>
      <c r="I130" s="333"/>
      <c r="J130" s="333"/>
    </row>
    <row r="131" spans="1:10" ht="12.75" customHeight="1">
      <c r="A131" s="23"/>
      <c r="B131" s="338"/>
      <c r="C131" s="338"/>
      <c r="D131" s="338"/>
      <c r="E131" s="338"/>
      <c r="F131" s="338"/>
      <c r="G131" s="333"/>
      <c r="H131" s="333"/>
      <c r="I131" s="333"/>
      <c r="J131" s="333"/>
    </row>
    <row r="132" spans="1:10" ht="12.75" customHeight="1">
      <c r="A132" s="23"/>
      <c r="B132" s="339"/>
      <c r="C132" s="339"/>
      <c r="D132" s="339"/>
      <c r="E132" s="339"/>
      <c r="F132" s="339"/>
      <c r="G132" s="339"/>
      <c r="H132" s="339"/>
      <c r="I132" s="339"/>
      <c r="J132" s="339"/>
    </row>
    <row r="133" spans="1:10" ht="12.75" customHeight="1">
      <c r="A133" s="23"/>
      <c r="B133" s="333"/>
      <c r="C133" s="333"/>
      <c r="D133" s="333"/>
      <c r="E133" s="333"/>
      <c r="F133" s="333"/>
      <c r="G133" s="333"/>
      <c r="H133" s="333"/>
      <c r="I133" s="333"/>
      <c r="J133" s="333"/>
    </row>
    <row r="134" spans="1:10" ht="12.75" customHeight="1">
      <c r="A134" s="23"/>
      <c r="B134" s="333"/>
      <c r="C134" s="333"/>
      <c r="D134" s="333"/>
      <c r="E134" s="333"/>
      <c r="F134" s="333"/>
      <c r="G134" s="333"/>
      <c r="H134" s="333"/>
      <c r="I134" s="333"/>
      <c r="J134" s="333"/>
    </row>
    <row r="135" spans="1:10" ht="12.75" customHeight="1">
      <c r="A135" s="23"/>
      <c r="B135" s="332"/>
      <c r="C135" s="332"/>
      <c r="D135" s="332"/>
      <c r="E135" s="332"/>
      <c r="F135" s="332"/>
      <c r="G135" s="332"/>
      <c r="H135" s="332"/>
      <c r="I135" s="332"/>
      <c r="J135" s="332"/>
    </row>
    <row r="136" spans="1:10" ht="12.75" customHeight="1">
      <c r="A136" s="59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.75" customHeight="1">
      <c r="A137" s="59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.75" customHeight="1">
      <c r="A138" s="337"/>
      <c r="B138" s="337"/>
      <c r="C138" s="337"/>
      <c r="D138" s="337"/>
      <c r="E138" s="337"/>
      <c r="F138" s="337"/>
      <c r="G138" s="337"/>
      <c r="H138" s="337"/>
      <c r="I138" s="337"/>
      <c r="J138" s="337"/>
    </row>
    <row r="139" spans="1:10" ht="12.75" customHeight="1">
      <c r="A139" s="23"/>
      <c r="B139" s="23"/>
      <c r="C139" s="23"/>
      <c r="D139" s="24"/>
      <c r="E139" s="24"/>
      <c r="F139" s="24"/>
      <c r="G139" s="24"/>
      <c r="H139" s="25"/>
      <c r="I139" s="25"/>
      <c r="J139" s="25"/>
    </row>
    <row r="140" spans="1:10" ht="12.75" customHeight="1">
      <c r="A140" s="23"/>
      <c r="B140" s="23"/>
      <c r="C140" s="23"/>
      <c r="D140" s="24"/>
      <c r="E140" s="24"/>
      <c r="F140" s="24"/>
      <c r="G140" s="24"/>
      <c r="H140" s="25"/>
      <c r="I140" s="25"/>
      <c r="J140" s="25"/>
    </row>
    <row r="141" spans="1:10" ht="12.75" customHeight="1">
      <c r="A141" s="23"/>
      <c r="B141" s="334"/>
      <c r="C141" s="334"/>
      <c r="D141" s="334"/>
      <c r="E141" s="334"/>
      <c r="F141" s="334"/>
      <c r="G141" s="335"/>
      <c r="H141" s="335"/>
      <c r="I141" s="335"/>
      <c r="J141" s="335"/>
    </row>
    <row r="142" spans="1:10" ht="12.75" customHeight="1">
      <c r="A142" s="23"/>
      <c r="B142" s="333"/>
      <c r="C142" s="333"/>
      <c r="D142" s="333"/>
      <c r="E142" s="333"/>
      <c r="F142" s="333"/>
      <c r="G142" s="333"/>
      <c r="H142" s="333"/>
      <c r="I142" s="333"/>
      <c r="J142" s="336"/>
    </row>
    <row r="143" spans="1:10" ht="12.75" customHeight="1">
      <c r="A143" s="23"/>
      <c r="B143" s="333"/>
      <c r="C143" s="333"/>
      <c r="D143" s="333"/>
      <c r="E143" s="333"/>
      <c r="F143" s="333"/>
      <c r="G143" s="333"/>
      <c r="H143" s="333"/>
      <c r="I143" s="333"/>
      <c r="J143" s="333"/>
    </row>
    <row r="144" spans="1:10" ht="12.75" customHeight="1">
      <c r="A144" s="23"/>
      <c r="B144" s="333"/>
      <c r="C144" s="333"/>
      <c r="D144" s="333"/>
      <c r="E144" s="333"/>
      <c r="F144" s="333"/>
      <c r="G144" s="333"/>
      <c r="H144" s="333"/>
      <c r="I144" s="333"/>
      <c r="J144" s="333"/>
    </row>
    <row r="145" spans="1:10" ht="12.75" customHeight="1">
      <c r="A145" s="23"/>
      <c r="B145" s="332"/>
      <c r="C145" s="332"/>
      <c r="D145" s="332"/>
      <c r="E145" s="332"/>
      <c r="F145" s="332"/>
      <c r="G145" s="332"/>
      <c r="H145" s="332"/>
      <c r="I145" s="332"/>
      <c r="J145" s="332"/>
    </row>
    <row r="146" spans="1:10" ht="12.75" customHeight="1">
      <c r="A146" s="59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.75" customHeight="1">
      <c r="A147" s="59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.75" customHeight="1">
      <c r="A148" s="59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.75" customHeight="1">
      <c r="A149" s="59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.75" customHeight="1">
      <c r="A150" s="59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 customHeight="1">
      <c r="A151" s="59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.75" customHeight="1">
      <c r="A152" s="59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 customHeight="1">
      <c r="A153" s="59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.75" customHeight="1">
      <c r="A154" s="59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.75" customHeight="1">
      <c r="A155" s="59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.75" customHeight="1">
      <c r="A156" s="59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.75" customHeight="1">
      <c r="A157" s="59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.75" customHeight="1">
      <c r="A158" s="59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.75" customHeight="1">
      <c r="A159" s="59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.75" customHeight="1">
      <c r="A160" s="59"/>
      <c r="B160" s="25"/>
      <c r="C160" s="25"/>
      <c r="D160" s="25"/>
      <c r="E160" s="25"/>
      <c r="F160" s="25"/>
      <c r="G160" s="25"/>
      <c r="H160" s="25"/>
      <c r="I160" s="25"/>
      <c r="J160" s="25"/>
    </row>
  </sheetData>
  <sheetProtection/>
  <mergeCells count="265">
    <mergeCell ref="A17:C17"/>
    <mergeCell ref="D17:E17"/>
    <mergeCell ref="F17:G17"/>
    <mergeCell ref="B121:F121"/>
    <mergeCell ref="G121:H121"/>
    <mergeCell ref="A19:C19"/>
    <mergeCell ref="D19:E19"/>
    <mergeCell ref="F19:G19"/>
    <mergeCell ref="D22:E22"/>
    <mergeCell ref="F22:G22"/>
    <mergeCell ref="D9:E9"/>
    <mergeCell ref="F9:G9"/>
    <mergeCell ref="I121:J121"/>
    <mergeCell ref="B85:F85"/>
    <mergeCell ref="B97:J97"/>
    <mergeCell ref="B98:F98"/>
    <mergeCell ref="B99:F99"/>
    <mergeCell ref="G98:H98"/>
    <mergeCell ref="I98:J98"/>
    <mergeCell ref="G99:H99"/>
    <mergeCell ref="F13:G13"/>
    <mergeCell ref="A16:C16"/>
    <mergeCell ref="D16:E16"/>
    <mergeCell ref="A18:C18"/>
    <mergeCell ref="D18:E18"/>
    <mergeCell ref="A15:C15"/>
    <mergeCell ref="D15:E15"/>
    <mergeCell ref="F15:G15"/>
    <mergeCell ref="F18:G18"/>
    <mergeCell ref="F16:G16"/>
    <mergeCell ref="A12:C12"/>
    <mergeCell ref="A10:C10"/>
    <mergeCell ref="D10:E10"/>
    <mergeCell ref="A14:C14"/>
    <mergeCell ref="D14:E14"/>
    <mergeCell ref="D12:E12"/>
    <mergeCell ref="A13:C13"/>
    <mergeCell ref="D13:E13"/>
    <mergeCell ref="F10:G10"/>
    <mergeCell ref="A4:J4"/>
    <mergeCell ref="A6:C7"/>
    <mergeCell ref="D6:E7"/>
    <mergeCell ref="F6:I6"/>
    <mergeCell ref="F7:G7"/>
    <mergeCell ref="A8:C8"/>
    <mergeCell ref="D8:E8"/>
    <mergeCell ref="F8:G8"/>
    <mergeCell ref="A9:C9"/>
    <mergeCell ref="F14:G14"/>
    <mergeCell ref="A11:C11"/>
    <mergeCell ref="D11:E11"/>
    <mergeCell ref="F11:G11"/>
    <mergeCell ref="F12:G12"/>
    <mergeCell ref="A26:J26"/>
    <mergeCell ref="A20:C20"/>
    <mergeCell ref="A21:C21"/>
    <mergeCell ref="D20:E20"/>
    <mergeCell ref="D21:E21"/>
    <mergeCell ref="A22:C22"/>
    <mergeCell ref="F20:G20"/>
    <mergeCell ref="F21:G21"/>
    <mergeCell ref="A28:J28"/>
    <mergeCell ref="A38:H38"/>
    <mergeCell ref="I38:J38"/>
    <mergeCell ref="A39:H39"/>
    <mergeCell ref="I39:J39"/>
    <mergeCell ref="A37:H37"/>
    <mergeCell ref="I37:J37"/>
    <mergeCell ref="I36:J36"/>
    <mergeCell ref="A34:J34"/>
    <mergeCell ref="A36:H36"/>
    <mergeCell ref="A44:H44"/>
    <mergeCell ref="I44:J44"/>
    <mergeCell ref="A45:H45"/>
    <mergeCell ref="I45:J45"/>
    <mergeCell ref="A40:H40"/>
    <mergeCell ref="I40:J40"/>
    <mergeCell ref="A41:H41"/>
    <mergeCell ref="I41:J41"/>
    <mergeCell ref="A42:H42"/>
    <mergeCell ref="I42:J42"/>
    <mergeCell ref="G93:H93"/>
    <mergeCell ref="A48:H48"/>
    <mergeCell ref="G95:H95"/>
    <mergeCell ref="A51:H51"/>
    <mergeCell ref="B88:F88"/>
    <mergeCell ref="A52:H52"/>
    <mergeCell ref="A54:H54"/>
    <mergeCell ref="A57:H57"/>
    <mergeCell ref="A61:H61"/>
    <mergeCell ref="A58:H58"/>
    <mergeCell ref="I48:J48"/>
    <mergeCell ref="A49:H49"/>
    <mergeCell ref="I49:J49"/>
    <mergeCell ref="A50:H50"/>
    <mergeCell ref="I50:J50"/>
    <mergeCell ref="G91:H91"/>
    <mergeCell ref="I52:J52"/>
    <mergeCell ref="A53:H53"/>
    <mergeCell ref="I53:J53"/>
    <mergeCell ref="I89:J89"/>
    <mergeCell ref="G89:H89"/>
    <mergeCell ref="I86:J86"/>
    <mergeCell ref="B87:J87"/>
    <mergeCell ref="B105:F105"/>
    <mergeCell ref="G105:H105"/>
    <mergeCell ref="I105:J105"/>
    <mergeCell ref="I103:J103"/>
    <mergeCell ref="B103:F103"/>
    <mergeCell ref="G103:H103"/>
    <mergeCell ref="B104:J104"/>
    <mergeCell ref="A47:H47"/>
    <mergeCell ref="I47:J47"/>
    <mergeCell ref="I43:J43"/>
    <mergeCell ref="I99:J99"/>
    <mergeCell ref="B106:F106"/>
    <mergeCell ref="B94:F94"/>
    <mergeCell ref="A101:J101"/>
    <mergeCell ref="G86:H86"/>
    <mergeCell ref="B89:F89"/>
    <mergeCell ref="B86:F86"/>
    <mergeCell ref="A55:H55"/>
    <mergeCell ref="I55:J55"/>
    <mergeCell ref="A56:H56"/>
    <mergeCell ref="I56:J56"/>
    <mergeCell ref="I61:J61"/>
    <mergeCell ref="A43:H43"/>
    <mergeCell ref="I54:J54"/>
    <mergeCell ref="I51:J51"/>
    <mergeCell ref="A46:H46"/>
    <mergeCell ref="I46:J46"/>
    <mergeCell ref="A62:H62"/>
    <mergeCell ref="I62:J62"/>
    <mergeCell ref="A63:H63"/>
    <mergeCell ref="I63:J63"/>
    <mergeCell ref="I57:J57"/>
    <mergeCell ref="A59:H59"/>
    <mergeCell ref="I59:J59"/>
    <mergeCell ref="A60:H60"/>
    <mergeCell ref="I60:J60"/>
    <mergeCell ref="I58:J58"/>
    <mergeCell ref="A66:H66"/>
    <mergeCell ref="I66:J66"/>
    <mergeCell ref="A67:H67"/>
    <mergeCell ref="I67:J67"/>
    <mergeCell ref="A64:H64"/>
    <mergeCell ref="I64:J64"/>
    <mergeCell ref="A65:H65"/>
    <mergeCell ref="I65:J65"/>
    <mergeCell ref="A70:H70"/>
    <mergeCell ref="I70:J70"/>
    <mergeCell ref="A71:H71"/>
    <mergeCell ref="I71:J71"/>
    <mergeCell ref="A68:H68"/>
    <mergeCell ref="I68:J68"/>
    <mergeCell ref="A69:H69"/>
    <mergeCell ref="I69:J69"/>
    <mergeCell ref="A74:H74"/>
    <mergeCell ref="I74:J74"/>
    <mergeCell ref="A75:H75"/>
    <mergeCell ref="I75:J75"/>
    <mergeCell ref="A72:H72"/>
    <mergeCell ref="I72:J72"/>
    <mergeCell ref="A73:H73"/>
    <mergeCell ref="I73:J73"/>
    <mergeCell ref="A78:H78"/>
    <mergeCell ref="I78:J78"/>
    <mergeCell ref="A79:H79"/>
    <mergeCell ref="I79:J79"/>
    <mergeCell ref="A76:H76"/>
    <mergeCell ref="I76:J76"/>
    <mergeCell ref="A77:H77"/>
    <mergeCell ref="I77:J77"/>
    <mergeCell ref="A80:H80"/>
    <mergeCell ref="I80:J80"/>
    <mergeCell ref="A81:H81"/>
    <mergeCell ref="I81:J81"/>
    <mergeCell ref="B91:F91"/>
    <mergeCell ref="B92:F92"/>
    <mergeCell ref="G92:H92"/>
    <mergeCell ref="A83:J83"/>
    <mergeCell ref="I92:J92"/>
    <mergeCell ref="I91:J91"/>
    <mergeCell ref="I93:J93"/>
    <mergeCell ref="I95:J95"/>
    <mergeCell ref="G88:H88"/>
    <mergeCell ref="I88:J88"/>
    <mergeCell ref="B90:F90"/>
    <mergeCell ref="G90:H90"/>
    <mergeCell ref="I90:J90"/>
    <mergeCell ref="G94:H94"/>
    <mergeCell ref="B93:F93"/>
    <mergeCell ref="B95:F95"/>
    <mergeCell ref="A110:J110"/>
    <mergeCell ref="B113:F113"/>
    <mergeCell ref="G113:H113"/>
    <mergeCell ref="I113:J113"/>
    <mergeCell ref="B107:F107"/>
    <mergeCell ref="G107:H107"/>
    <mergeCell ref="I107:J107"/>
    <mergeCell ref="B116:F116"/>
    <mergeCell ref="G116:H116"/>
    <mergeCell ref="I116:J116"/>
    <mergeCell ref="I94:J94"/>
    <mergeCell ref="B114:J114"/>
    <mergeCell ref="B115:F115"/>
    <mergeCell ref="G115:H115"/>
    <mergeCell ref="I115:J115"/>
    <mergeCell ref="G106:H106"/>
    <mergeCell ref="I106:J106"/>
    <mergeCell ref="B117:F117"/>
    <mergeCell ref="G117:H117"/>
    <mergeCell ref="I117:J117"/>
    <mergeCell ref="B118:F118"/>
    <mergeCell ref="G118:H118"/>
    <mergeCell ref="I118:J118"/>
    <mergeCell ref="B119:F119"/>
    <mergeCell ref="G119:H119"/>
    <mergeCell ref="I119:J119"/>
    <mergeCell ref="B120:F120"/>
    <mergeCell ref="G120:H120"/>
    <mergeCell ref="I120:J120"/>
    <mergeCell ref="B127:F127"/>
    <mergeCell ref="G127:H127"/>
    <mergeCell ref="I127:J127"/>
    <mergeCell ref="B128:J128"/>
    <mergeCell ref="B122:F122"/>
    <mergeCell ref="G122:H122"/>
    <mergeCell ref="I122:J122"/>
    <mergeCell ref="A124:J124"/>
    <mergeCell ref="B129:F129"/>
    <mergeCell ref="G129:H129"/>
    <mergeCell ref="I129:J129"/>
    <mergeCell ref="B130:F130"/>
    <mergeCell ref="G130:H130"/>
    <mergeCell ref="I130:J130"/>
    <mergeCell ref="B131:F131"/>
    <mergeCell ref="G131:H131"/>
    <mergeCell ref="I131:J131"/>
    <mergeCell ref="B132:F132"/>
    <mergeCell ref="G132:H132"/>
    <mergeCell ref="I132:J132"/>
    <mergeCell ref="B133:F133"/>
    <mergeCell ref="G133:H133"/>
    <mergeCell ref="I133:J133"/>
    <mergeCell ref="B134:F134"/>
    <mergeCell ref="G134:H134"/>
    <mergeCell ref="I134:J134"/>
    <mergeCell ref="B141:F141"/>
    <mergeCell ref="G141:H141"/>
    <mergeCell ref="I141:J141"/>
    <mergeCell ref="B142:J142"/>
    <mergeCell ref="B135:F135"/>
    <mergeCell ref="G135:H135"/>
    <mergeCell ref="I135:J135"/>
    <mergeCell ref="A138:J138"/>
    <mergeCell ref="B145:F145"/>
    <mergeCell ref="G145:H145"/>
    <mergeCell ref="I145:J145"/>
    <mergeCell ref="B143:F143"/>
    <mergeCell ref="G143:H143"/>
    <mergeCell ref="I143:J143"/>
    <mergeCell ref="B144:F144"/>
    <mergeCell ref="G144:H144"/>
    <mergeCell ref="I144:J14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Footer>&amp;R&amp;P</oddFooter>
  </headerFooter>
  <rowBreaks count="3" manualBreakCount="3">
    <brk id="66" max="9" man="1"/>
    <brk id="100" max="9" man="1"/>
    <brk id="1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J86"/>
  <sheetViews>
    <sheetView zoomScaleSheetLayoutView="100" zoomScalePageLayoutView="0" workbookViewId="0" topLeftCell="A4">
      <selection activeCell="J17" sqref="A4:J17"/>
    </sheetView>
  </sheetViews>
  <sheetFormatPr defaultColWidth="9.00390625" defaultRowHeight="12.75"/>
  <cols>
    <col min="6" max="6" width="14.625" style="0" customWidth="1"/>
    <col min="7" max="7" width="15.375" style="0" customWidth="1"/>
    <col min="8" max="8" width="16.50390625" style="0" customWidth="1"/>
    <col min="9" max="10" width="20.375" style="0" customWidth="1"/>
  </cols>
  <sheetData>
    <row r="4" ht="40.5" customHeight="1">
      <c r="A4" s="11" t="s">
        <v>312</v>
      </c>
    </row>
    <row r="5" spans="1:10" ht="55.5" customHeight="1">
      <c r="A5" s="164" t="s">
        <v>288</v>
      </c>
      <c r="B5" s="164"/>
      <c r="C5" s="164"/>
      <c r="D5" s="164"/>
      <c r="E5" s="164"/>
      <c r="F5" s="164"/>
      <c r="G5" s="164"/>
      <c r="H5" s="164"/>
      <c r="I5" s="164"/>
      <c r="J5" s="164"/>
    </row>
    <row r="6" ht="45.75" customHeight="1" thickBot="1"/>
    <row r="7" spans="1:10" s="8" customFormat="1" ht="32.25" customHeight="1">
      <c r="A7" s="23"/>
      <c r="B7" s="365" t="s">
        <v>304</v>
      </c>
      <c r="C7" s="366"/>
      <c r="D7" s="366"/>
      <c r="E7" s="366"/>
      <c r="F7" s="366"/>
      <c r="G7" s="360" t="s">
        <v>207</v>
      </c>
      <c r="H7" s="360"/>
      <c r="I7" s="361"/>
      <c r="J7" s="362"/>
    </row>
    <row r="8" spans="2:10" ht="30" customHeight="1">
      <c r="B8" s="367"/>
      <c r="C8" s="368"/>
      <c r="D8" s="368"/>
      <c r="E8" s="368"/>
      <c r="F8" s="368"/>
      <c r="G8" s="363" t="s">
        <v>48</v>
      </c>
      <c r="H8" s="363"/>
      <c r="I8" s="363" t="s">
        <v>49</v>
      </c>
      <c r="J8" s="364"/>
    </row>
    <row r="9" spans="1:10" s="8" customFormat="1" ht="24" customHeight="1">
      <c r="A9" s="23"/>
      <c r="B9" s="367"/>
      <c r="C9" s="368"/>
      <c r="D9" s="368"/>
      <c r="E9" s="368"/>
      <c r="F9" s="368"/>
      <c r="G9" s="26" t="s">
        <v>208</v>
      </c>
      <c r="H9" s="26" t="s">
        <v>295</v>
      </c>
      <c r="I9" s="26" t="s">
        <v>208</v>
      </c>
      <c r="J9" s="27" t="s">
        <v>209</v>
      </c>
    </row>
    <row r="10" spans="1:10" s="8" customFormat="1" ht="27" customHeight="1">
      <c r="A10" s="23"/>
      <c r="B10" s="359" t="s">
        <v>289</v>
      </c>
      <c r="C10" s="342"/>
      <c r="D10" s="342"/>
      <c r="E10" s="342"/>
      <c r="F10" s="342"/>
      <c r="G10" s="34">
        <v>0</v>
      </c>
      <c r="H10" s="34">
        <v>0</v>
      </c>
      <c r="I10" s="34">
        <v>0</v>
      </c>
      <c r="J10" s="35">
        <v>0</v>
      </c>
    </row>
    <row r="11" spans="1:10" s="8" customFormat="1" ht="30" customHeight="1">
      <c r="A11" s="23"/>
      <c r="B11" s="359" t="s">
        <v>290</v>
      </c>
      <c r="C11" s="342"/>
      <c r="D11" s="342"/>
      <c r="E11" s="342"/>
      <c r="F11" s="342"/>
      <c r="G11" s="34">
        <v>0</v>
      </c>
      <c r="H11" s="34">
        <v>0</v>
      </c>
      <c r="I11" s="34">
        <v>0</v>
      </c>
      <c r="J11" s="35">
        <v>0</v>
      </c>
    </row>
    <row r="12" spans="1:10" s="8" customFormat="1" ht="29.25" customHeight="1">
      <c r="A12" s="23"/>
      <c r="B12" s="357" t="s">
        <v>291</v>
      </c>
      <c r="C12" s="358"/>
      <c r="D12" s="358"/>
      <c r="E12" s="358"/>
      <c r="F12" s="358"/>
      <c r="G12" s="34">
        <v>0</v>
      </c>
      <c r="H12" s="34">
        <v>0</v>
      </c>
      <c r="I12" s="34">
        <v>0</v>
      </c>
      <c r="J12" s="35">
        <v>0</v>
      </c>
    </row>
    <row r="13" spans="1:10" s="8" customFormat="1" ht="28.5" customHeight="1">
      <c r="A13" s="23"/>
      <c r="B13" s="359" t="s">
        <v>292</v>
      </c>
      <c r="C13" s="342"/>
      <c r="D13" s="342"/>
      <c r="E13" s="342"/>
      <c r="F13" s="342"/>
      <c r="G13" s="34">
        <v>0</v>
      </c>
      <c r="H13" s="34">
        <v>0</v>
      </c>
      <c r="I13" s="34">
        <v>0</v>
      </c>
      <c r="J13" s="35">
        <v>0</v>
      </c>
    </row>
    <row r="14" spans="1:10" s="8" customFormat="1" ht="29.25" customHeight="1" thickBot="1">
      <c r="A14" s="23"/>
      <c r="B14" s="369" t="s">
        <v>293</v>
      </c>
      <c r="C14" s="370"/>
      <c r="D14" s="370"/>
      <c r="E14" s="370"/>
      <c r="F14" s="371"/>
      <c r="G14" s="36">
        <v>0</v>
      </c>
      <c r="H14" s="36">
        <v>0</v>
      </c>
      <c r="I14" s="36">
        <v>0</v>
      </c>
      <c r="J14" s="37">
        <v>0</v>
      </c>
    </row>
    <row r="16" spans="1:10" ht="36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s="8" customFormat="1" ht="46.5" customHeight="1">
      <c r="A18" s="23"/>
      <c r="B18" s="334"/>
      <c r="C18" s="334"/>
      <c r="D18" s="334"/>
      <c r="E18" s="334"/>
      <c r="F18" s="334"/>
      <c r="G18" s="335"/>
      <c r="H18" s="335"/>
      <c r="I18" s="335"/>
      <c r="J18" s="335"/>
    </row>
    <row r="19" spans="1:10" s="8" customFormat="1" ht="14.25" customHeight="1">
      <c r="A19" s="23"/>
      <c r="B19" s="333"/>
      <c r="C19" s="333"/>
      <c r="D19" s="333"/>
      <c r="E19" s="333"/>
      <c r="F19" s="333"/>
      <c r="G19" s="333"/>
      <c r="H19" s="333"/>
      <c r="I19" s="333"/>
      <c r="J19" s="336"/>
    </row>
    <row r="20" spans="1:10" s="8" customFormat="1" ht="14.25" customHeight="1">
      <c r="A20" s="23"/>
      <c r="B20" s="333"/>
      <c r="C20" s="333"/>
      <c r="D20" s="333"/>
      <c r="E20" s="333"/>
      <c r="F20" s="333"/>
      <c r="G20" s="333"/>
      <c r="H20" s="333"/>
      <c r="I20" s="333"/>
      <c r="J20" s="333"/>
    </row>
    <row r="21" spans="1:10" s="8" customFormat="1" ht="14.25" customHeight="1">
      <c r="A21" s="23"/>
      <c r="B21" s="333"/>
      <c r="C21" s="333"/>
      <c r="D21" s="333"/>
      <c r="E21" s="333"/>
      <c r="F21" s="333"/>
      <c r="G21" s="333"/>
      <c r="H21" s="333"/>
      <c r="I21" s="333"/>
      <c r="J21" s="333"/>
    </row>
    <row r="22" spans="1:10" s="8" customFormat="1" ht="14.25" customHeight="1">
      <c r="A22" s="23"/>
      <c r="B22" s="338"/>
      <c r="C22" s="338"/>
      <c r="D22" s="338"/>
      <c r="E22" s="338"/>
      <c r="F22" s="338"/>
      <c r="G22" s="333"/>
      <c r="H22" s="333"/>
      <c r="I22" s="333"/>
      <c r="J22" s="333"/>
    </row>
    <row r="23" spans="1:10" s="8" customFormat="1" ht="14.25" customHeight="1">
      <c r="A23" s="23"/>
      <c r="B23" s="333"/>
      <c r="C23" s="333"/>
      <c r="D23" s="333"/>
      <c r="E23" s="333"/>
      <c r="F23" s="333"/>
      <c r="G23" s="333"/>
      <c r="H23" s="333"/>
      <c r="I23" s="333"/>
      <c r="J23" s="3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63.7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337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s="8" customFormat="1" ht="42.75" customHeight="1">
      <c r="A27" s="23"/>
      <c r="B27" s="334"/>
      <c r="C27" s="334"/>
      <c r="D27" s="334"/>
      <c r="E27" s="334"/>
      <c r="F27" s="334"/>
      <c r="G27" s="335"/>
      <c r="H27" s="335"/>
      <c r="I27" s="335"/>
      <c r="J27" s="335"/>
    </row>
    <row r="28" spans="1:10" s="8" customFormat="1" ht="14.25" customHeight="1">
      <c r="A28" s="23"/>
      <c r="B28" s="333"/>
      <c r="C28" s="333"/>
      <c r="D28" s="333"/>
      <c r="E28" s="333"/>
      <c r="F28" s="333"/>
      <c r="G28" s="333"/>
      <c r="H28" s="333"/>
      <c r="I28" s="333"/>
      <c r="J28" s="336"/>
    </row>
    <row r="29" spans="1:10" s="8" customFormat="1" ht="14.25" customHeight="1">
      <c r="A29" s="23"/>
      <c r="B29" s="339"/>
      <c r="C29" s="339"/>
      <c r="D29" s="339"/>
      <c r="E29" s="339"/>
      <c r="F29" s="339"/>
      <c r="G29" s="333"/>
      <c r="H29" s="333"/>
      <c r="I29" s="333"/>
      <c r="J29" s="333"/>
    </row>
    <row r="30" spans="1:10" s="8" customFormat="1" ht="14.25" customHeight="1">
      <c r="A30" s="23"/>
      <c r="B30" s="333"/>
      <c r="C30" s="333"/>
      <c r="D30" s="333"/>
      <c r="E30" s="333"/>
      <c r="F30" s="333"/>
      <c r="G30" s="333"/>
      <c r="H30" s="333"/>
      <c r="I30" s="333"/>
      <c r="J30" s="333"/>
    </row>
    <row r="31" spans="1:10" s="8" customFormat="1" ht="14.25" customHeight="1">
      <c r="A31" s="23"/>
      <c r="B31" s="338"/>
      <c r="C31" s="338"/>
      <c r="D31" s="338"/>
      <c r="E31" s="338"/>
      <c r="F31" s="338"/>
      <c r="G31" s="333"/>
      <c r="H31" s="333"/>
      <c r="I31" s="333"/>
      <c r="J31" s="333"/>
    </row>
    <row r="32" spans="1:10" s="8" customFormat="1" ht="14.25" customHeight="1">
      <c r="A32" s="23"/>
      <c r="B32" s="339"/>
      <c r="C32" s="339"/>
      <c r="D32" s="339"/>
      <c r="E32" s="339"/>
      <c r="F32" s="339"/>
      <c r="G32" s="333"/>
      <c r="H32" s="333"/>
      <c r="I32" s="333"/>
      <c r="J32" s="333"/>
    </row>
    <row r="33" spans="1:10" s="8" customFormat="1" ht="14.25" customHeight="1">
      <c r="A33" s="23"/>
      <c r="B33" s="333"/>
      <c r="C33" s="333"/>
      <c r="D33" s="333"/>
      <c r="E33" s="333"/>
      <c r="F33" s="333"/>
      <c r="G33" s="333"/>
      <c r="H33" s="333"/>
      <c r="I33" s="333"/>
      <c r="J33" s="333"/>
    </row>
    <row r="34" spans="1:10" s="8" customFormat="1" ht="14.25" customHeight="1">
      <c r="A34" s="23"/>
      <c r="B34" s="338"/>
      <c r="C34" s="338"/>
      <c r="D34" s="338"/>
      <c r="E34" s="338"/>
      <c r="F34" s="338"/>
      <c r="G34" s="332"/>
      <c r="H34" s="332"/>
      <c r="I34" s="332"/>
      <c r="J34" s="332"/>
    </row>
    <row r="35" spans="1:10" ht="12.7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2.75">
      <c r="A36" s="372"/>
      <c r="B36" s="372"/>
      <c r="C36" s="372"/>
      <c r="D36" s="372"/>
      <c r="E36" s="372"/>
      <c r="F36" s="372"/>
      <c r="G36" s="372"/>
      <c r="H36" s="372"/>
      <c r="I36" s="372"/>
      <c r="J36" s="372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33"/>
      <c r="J86" s="33"/>
    </row>
  </sheetData>
  <sheetProtection/>
  <mergeCells count="51">
    <mergeCell ref="I33:J33"/>
    <mergeCell ref="B34:F34"/>
    <mergeCell ref="G34:H34"/>
    <mergeCell ref="I34:J34"/>
    <mergeCell ref="B30:F30"/>
    <mergeCell ref="G30:H30"/>
    <mergeCell ref="I30:J30"/>
    <mergeCell ref="B31:F31"/>
    <mergeCell ref="G31:H31"/>
    <mergeCell ref="I31:J31"/>
    <mergeCell ref="A25:J25"/>
    <mergeCell ref="G27:H27"/>
    <mergeCell ref="I27:J27"/>
    <mergeCell ref="B28:J28"/>
    <mergeCell ref="A36:J36"/>
    <mergeCell ref="B32:F32"/>
    <mergeCell ref="G32:H32"/>
    <mergeCell ref="I32:J32"/>
    <mergeCell ref="B33:F33"/>
    <mergeCell ref="G33:H33"/>
    <mergeCell ref="B29:F29"/>
    <mergeCell ref="G29:H29"/>
    <mergeCell ref="I29:J29"/>
    <mergeCell ref="B21:F21"/>
    <mergeCell ref="G21:H21"/>
    <mergeCell ref="I21:J21"/>
    <mergeCell ref="B27:F27"/>
    <mergeCell ref="B22:F22"/>
    <mergeCell ref="G22:H22"/>
    <mergeCell ref="I22:J22"/>
    <mergeCell ref="B23:F23"/>
    <mergeCell ref="G23:H23"/>
    <mergeCell ref="I23:J23"/>
    <mergeCell ref="B19:J19"/>
    <mergeCell ref="B20:F20"/>
    <mergeCell ref="G20:H20"/>
    <mergeCell ref="I20:J20"/>
    <mergeCell ref="A16:J16"/>
    <mergeCell ref="B13:F13"/>
    <mergeCell ref="B14:F14"/>
    <mergeCell ref="B18:F18"/>
    <mergeCell ref="G18:H18"/>
    <mergeCell ref="I18:J18"/>
    <mergeCell ref="A5:J5"/>
    <mergeCell ref="B12:F12"/>
    <mergeCell ref="B10:F10"/>
    <mergeCell ref="G7:J7"/>
    <mergeCell ref="G8:H8"/>
    <mergeCell ref="I8:J8"/>
    <mergeCell ref="B11:F11"/>
    <mergeCell ref="B7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Lala</dc:creator>
  <cp:keywords/>
  <dc:description/>
  <cp:lastModifiedBy>bczynka</cp:lastModifiedBy>
  <cp:lastPrinted>2011-03-09T17:24:32Z</cp:lastPrinted>
  <dcterms:created xsi:type="dcterms:W3CDTF">2000-10-09T06:10:40Z</dcterms:created>
  <dcterms:modified xsi:type="dcterms:W3CDTF">2011-03-09T17:26:25Z</dcterms:modified>
  <cp:category/>
  <cp:version/>
  <cp:contentType/>
  <cp:contentStatus/>
</cp:coreProperties>
</file>